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7" i="8" l="1"/>
  <c r="E17" i="8"/>
  <c r="D17" i="8"/>
  <c r="F13" i="8"/>
  <c r="E13" i="8"/>
  <c r="D13" i="8"/>
  <c r="F10" i="8"/>
  <c r="E10" i="8"/>
  <c r="D10" i="8"/>
  <c r="K27" i="5"/>
  <c r="L27" i="5"/>
  <c r="M27" i="5"/>
  <c r="K51" i="5"/>
  <c r="K55" i="5" s="1"/>
  <c r="L51" i="5"/>
  <c r="L55" i="5" s="1"/>
  <c r="M51" i="5"/>
  <c r="M55" i="5" s="1"/>
  <c r="K45" i="5"/>
  <c r="L45" i="5"/>
  <c r="M45" i="5"/>
  <c r="K34" i="5"/>
  <c r="L34" i="5"/>
  <c r="M34" i="5"/>
  <c r="K39" i="5"/>
  <c r="L39" i="5"/>
  <c r="M39" i="5"/>
  <c r="E18" i="8" l="1"/>
  <c r="D18" i="8"/>
  <c r="F18" i="8"/>
</calcChain>
</file>

<file path=xl/sharedStrings.xml><?xml version="1.0" encoding="utf-8"?>
<sst xmlns="http://schemas.openxmlformats.org/spreadsheetml/2006/main" count="351" uniqueCount="262">
  <si>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</si>
  <si>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</si>
  <si>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</si>
  <si>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</si>
  <si>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</si>
  <si>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</si>
  <si>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</si>
  <si>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</si>
  <si>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</si>
  <si>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</si>
  <si>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</si>
  <si>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</si>
  <si>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</si>
  <si>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</si>
  <si>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</si>
  <si>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</si>
  <si>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</si>
  <si>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</si>
  <si>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</si>
  <si>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</si>
  <si>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</si>
  <si>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</si>
  <si>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</si>
  <si>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</si>
  <si>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</si>
  <si>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</si>
  <si>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</si>
  <si>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</si>
  <si>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</si>
  <si>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</si>
  <si>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</si>
  <si>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</si>
  <si>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</si>
  <si>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</si>
  <si>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</si>
  <si>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</si>
  <si>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</si>
  <si>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</si>
  <si>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</si>
  <si>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</si>
  <si>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</si>
  <si>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</si>
  <si>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</si>
  <si>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</si>
  <si>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</si>
  <si>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</si>
  <si>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</si>
  <si>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</si>
  <si>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</si>
  <si>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</si>
  <si>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</si>
  <si>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</si>
  <si>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</si>
  <si>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</si>
  <si>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</si>
  <si>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</si>
  <si>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</si>
  <si>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</si>
  <si>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</si>
  <si>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</si>
  <si>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</si>
  <si>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</si>
  <si>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</si>
  <si>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</si>
  <si>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</si>
  <si>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</si>
  <si>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</si>
  <si>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</si>
  <si>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</si>
  <si>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</si>
  <si>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</si>
  <si>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</si>
  <si>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</si>
  <si>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</si>
  <si>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</si>
  <si>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</si>
  <si>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</si>
  <si>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</si>
  <si>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</si>
  <si>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</si>
  <si>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</si>
  <si>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</si>
  <si>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</si>
  <si>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</si>
  <si>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</si>
  <si>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</si>
  <si>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</si>
  <si>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</si>
  <si>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</si>
  <si>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</si>
  <si>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</si>
  <si>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</si>
  <si>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</si>
  <si>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</si>
  <si>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</si>
  <si>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</si>
  <si>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</si>
  <si>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</si>
  <si>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</si>
  <si>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</si>
  <si>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</si>
  <si>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</si>
  <si>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</si>
  <si>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</si>
  <si>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</si>
  <si>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</si>
  <si>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</si>
  <si>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</si>
  <si>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</si>
  <si>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</si>
  <si>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</si>
  <si>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</si>
  <si>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</si>
  <si>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</si>
  <si>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</si>
  <si>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</si>
  <si>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</si>
  <si>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</si>
  <si>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</si>
  <si>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</si>
  <si>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</si>
  <si>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</si>
  <si>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</si>
  <si>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</si>
  <si>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</si>
  <si>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</si>
  <si>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</si>
  <si>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</si>
  <si>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</si>
  <si>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</si>
  <si>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</si>
  <si>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</si>
  <si>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</si>
  <si>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</si>
  <si>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</si>
  <si>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</si>
  <si>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</si>
  <si>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</si>
  <si>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</si>
  <si>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</si>
  <si>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</si>
  <si>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</si>
  <si>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</si>
  <si>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</si>
  <si>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</si>
  <si>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</si>
  <si>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</si>
  <si>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</si>
  <si>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</si>
  <si>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</si>
  <si>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</si>
  <si>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</si>
  <si>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</si>
  <si>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</si>
  <si>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</si>
  <si>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Ready Made Clothes(IRMC)</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</si>
  <si>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</si>
  <si>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</si>
  <si>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</si>
  <si>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</si>
  <si>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</si>
  <si>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</si>
  <si>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</si>
  <si>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</si>
  <si>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</si>
  <si>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</si>
  <si>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</si>
  <si>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</si>
  <si>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</si>
  <si>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</si>
  <si>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</si>
  <si>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</si>
  <si>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</si>
  <si>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</si>
  <si>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</si>
  <si>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</si>
  <si>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</si>
  <si>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</si>
  <si>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</si>
  <si>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</si>
  <si>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</si>
  <si>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</si>
  <si>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</si>
  <si>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</si>
  <si>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</si>
  <si>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</si>
  <si>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</si>
  <si>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</si>
  <si>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</si>
  <si>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</si>
  <si>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</si>
  <si>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</si>
  <si>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</si>
  <si>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</si>
  <si>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</si>
  <si>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</si>
  <si>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</si>
  <si>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</si>
  <si>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</si>
  <si>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</si>
  <si>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National Chemical &amp;Plastic Industries</t>
  </si>
  <si>
    <t>INCP</t>
  </si>
  <si>
    <t>modern chemical industries</t>
  </si>
  <si>
    <t>IMCI</t>
  </si>
  <si>
    <t>Ishtar Hotels</t>
  </si>
  <si>
    <t>HISH</t>
  </si>
  <si>
    <t>Asia Cell</t>
  </si>
  <si>
    <t>TASC</t>
  </si>
  <si>
    <t>Total of Telecoms sector</t>
  </si>
  <si>
    <t>Iraqi Agricultural Products Marketing Meat(AIPM)</t>
  </si>
  <si>
    <t>General Assembly Meeting will be holding on Monday 3/10/2016 at company building ,  to discuss financial statement of the ended year  2015 ,cash dividend ,suspend trading from 28/9/2016 .</t>
  </si>
  <si>
    <t>Iraqi for Seed Production(AISP)</t>
  </si>
  <si>
    <t>General Assembly Meeting will be holding on Thursday 29/9/2016 at company building ,  to discuss financial statement of the ended year  2015 ,cash dividend ,suspend trading from 26/9/2016 .</t>
  </si>
  <si>
    <t>Al-maraj al-alamiya Money Transfer</t>
  </si>
  <si>
    <t>MTMI</t>
  </si>
  <si>
    <t>Middle East for Production- Fish</t>
  </si>
  <si>
    <t>AMEF</t>
  </si>
  <si>
    <t>Dijlah &amp; Furat Bank(BDFD)</t>
  </si>
  <si>
    <t>suspended trading fromSunday session 25/9/2016</t>
  </si>
  <si>
    <t>Karbala Hotels(HKAR)</t>
  </si>
  <si>
    <t>MTNO</t>
  </si>
  <si>
    <t>NOBLES CO.FOR MONEY</t>
  </si>
  <si>
    <t>General Assembly Meeting will be holding on Sunday 2/10/2016 at company building ,  to discuss financial statement of the ended year  2015 ,suspend trading from 27/9/2016 .</t>
  </si>
  <si>
    <t>ALNOOR FOR MONEY</t>
  </si>
  <si>
    <t>MTNN</t>
  </si>
  <si>
    <t>Total of Agriculture Sector</t>
  </si>
  <si>
    <t>Total of Insurance sector</t>
  </si>
  <si>
    <t>Modern for Animal Production</t>
  </si>
  <si>
    <t>AMAP</t>
  </si>
  <si>
    <t>Iraqi Carton Manufacturies</t>
  </si>
  <si>
    <t>IICM</t>
  </si>
  <si>
    <t>al- nukhba for construction</t>
  </si>
  <si>
    <t>SNUC</t>
  </si>
  <si>
    <t>Regular Market  Bulletin  No (178)</t>
  </si>
  <si>
    <t>Trading Session Tuesday 4/10/2016</t>
  </si>
  <si>
    <t xml:space="preserve"> Non Trading Companies in Iraq Stock Exchange for Tuesday 4/10/2016</t>
  </si>
  <si>
    <t xml:space="preserve">                  suspend trading Companies in Iraq Stock Exchange for Tuesday 4/10/2016</t>
  </si>
  <si>
    <t xml:space="preserve"> News for listed companies in Iraq Stock Exchange for Tuesday 4/10/2016</t>
  </si>
  <si>
    <t>Al-Hamraa for Insurance(NHAM)</t>
  </si>
  <si>
    <t>General Assembly Meeting will be holding on Monday 17/10/2016 at company building ,  to discuss financial statement of the ended year2014,  2015,cash dividend2014,2015, elect New Board of Council Administeration .</t>
  </si>
  <si>
    <t>Al-Zawraa for Finanical Investment(VZAF)</t>
  </si>
  <si>
    <t>General Assembly Meeting will be holding on Tuesday 11/10/2016 at company building ,  to discuss financial statement of the ended year 2015,suspend trading from 6/10/2016 .</t>
  </si>
  <si>
    <t>AHliya For Insurance(NAHF)</t>
  </si>
  <si>
    <t>Dar es salam Investment(BDSI)</t>
  </si>
  <si>
    <t>General Assembly Meeting will be holding on Sunsday 9/10/2016 at company building ,  to discuss financial statement of the ended year 2014,suspend trading from 5/10/2016 .</t>
  </si>
  <si>
    <t>General Assembly Meeting will be holding on Monsday 10/10/2016 at company building ,  to discuss financial statement of the ended year 2015,cash dividend, elect New Board of Council Administeration .</t>
  </si>
  <si>
    <t>General Assembly Meeting will be holding on Sunsday 9/10/2016 at company building ,  to discuss financial statement of the ended year 2015, elect New Board of Council Administeration .</t>
  </si>
  <si>
    <t>International Islamic Bank</t>
  </si>
  <si>
    <t>ISX  Index60 was about (568.380) point  whichs Increase about (0.98)</t>
  </si>
  <si>
    <t xml:space="preserve">Non Iraqis' Bulletin Tuesday, October 4 2016 </t>
  </si>
  <si>
    <t>Regular Market</t>
  </si>
  <si>
    <t>Sell</t>
  </si>
  <si>
    <t>No.of trades</t>
  </si>
  <si>
    <t xml:space="preserve">Traded Shares </t>
  </si>
  <si>
    <t xml:space="preserve">Trading Volume </t>
  </si>
  <si>
    <t>Banks Sector</t>
  </si>
  <si>
    <t>Total Bank sector</t>
  </si>
  <si>
    <t>Ahliya For Insurance</t>
  </si>
  <si>
    <t>Total Insurance sector</t>
  </si>
  <si>
    <t>AL-Nukhba for General  Construction</t>
  </si>
  <si>
    <t>Total Services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</si>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</sst>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52" fillId="0" borderId="2" xfId="0" applyFont="1" applyBorder="1" applyAlignment="1">
      <alignment horizontal="left" vertical="center"/>
    </xf>
    <xf numFmtId="164" fontId="129" fillId="0" borderId="1" xfId="0" applyNumberFormat="1" applyFont="1" applyBorder="1" applyAlignment="1">
      <alignment horizontal="left"/>
    </xf>
    <xf numFmtId="4" fontId="156" fillId="35" borderId="18" xfId="0" applyNumberFormat="1" applyFont="1" applyFill="1" applyBorder="1" applyAlignment="1">
      <alignment horizontal="lef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164" fontId="127" fillId="0" borderId="22" xfId="0" applyNumberFormat="1" applyFont="1" applyFill="1" applyBorder="1" applyAlignment="1">
      <alignment horizontal="center" vertical="center"/>
    </xf>
    <xf numFmtId="0" fontId="165" fillId="0" borderId="0" xfId="0" applyFont="1" applyBorder="1"/>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8" fillId="0" borderId="2" xfId="1753" applyFont="1" applyBorder="1" applyAlignment="1">
      <alignment vertical="center"/>
    </xf>
    <xf numFmtId="0" fontId="166" fillId="0" borderId="2" xfId="0" applyFont="1" applyBorder="1" applyAlignment="1">
      <alignment vertical="center"/>
    </xf>
    <xf numFmtId="0" fontId="0" fillId="0" borderId="4" xfId="0" applyBorder="1"/>
    <xf numFmtId="0" fontId="0" fillId="0" borderId="3" xfId="0" applyBorder="1"/>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3" fontId="131" fillId="0" borderId="0" xfId="0" applyNumberFormat="1" applyFont="1" applyAlignment="1">
      <alignment horizontal="left"/>
    </xf>
    <xf numFmtId="4" fontId="164"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52" fillId="0" borderId="1"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800099</xdr:colOff>
      <xdr:row>0</xdr:row>
      <xdr:rowOff>0</xdr:rowOff>
    </xdr:from>
    <xdr:to>
      <xdr:col>6</xdr:col>
      <xdr:colOff>19049</xdr:colOff>
      <xdr:row>4</xdr:row>
      <xdr:rowOff>190500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1124" y="38100"/>
          <a:ext cx="17811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3"/>
  <sheetViews>
    <sheetView tabSelected="1" topLeftCell="A44" workbookViewId="0">
      <selection activeCell="A22" sqref="A22"/>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4" s="16" customFormat="1" ht="15.75" customHeight="1" x14ac:dyDescent="0.2">
      <c r="J1" s="28"/>
    </row>
    <row r="2" spans="1:14" ht="20.100000000000001" customHeight="1" x14ac:dyDescent="0.3">
      <c r="A2" s="4" t="s">
        <v>0</v>
      </c>
      <c r="B2" s="2"/>
      <c r="C2" s="2"/>
      <c r="D2" s="2"/>
      <c r="E2" s="2"/>
      <c r="F2" s="2"/>
      <c r="G2" s="2"/>
      <c r="M2" s="16"/>
    </row>
    <row r="3" spans="1:14" ht="43.5" customHeight="1" x14ac:dyDescent="0.2">
      <c r="A3" s="5" t="s">
        <v>234</v>
      </c>
      <c r="D3" s="16"/>
      <c r="E3" s="16"/>
      <c r="F3" s="16"/>
      <c r="G3" s="16"/>
      <c r="H3" s="3"/>
      <c r="I3" s="3"/>
      <c r="L3" s="16"/>
      <c r="M3" s="16"/>
    </row>
    <row r="4" spans="1:14" ht="20.100000000000001" customHeight="1" x14ac:dyDescent="0.25">
      <c r="A4" s="5" t="s">
        <v>2</v>
      </c>
      <c r="B4" s="71">
        <v>605395565.93999994</v>
      </c>
      <c r="C4" s="71"/>
      <c r="D4" s="34"/>
      <c r="E4" s="16"/>
      <c r="G4" s="3"/>
      <c r="H4" s="3"/>
      <c r="I4" s="5" t="s">
        <v>6</v>
      </c>
      <c r="K4" s="45">
        <v>29</v>
      </c>
      <c r="L4" s="16"/>
      <c r="M4" s="16"/>
    </row>
    <row r="5" spans="1:14" ht="20.100000000000001" customHeight="1" x14ac:dyDescent="0.25">
      <c r="A5" s="5" t="s">
        <v>3</v>
      </c>
      <c r="B5" s="71">
        <v>1146434137</v>
      </c>
      <c r="C5" s="71"/>
      <c r="D5" s="34"/>
      <c r="E5" s="16"/>
      <c r="G5" s="20"/>
      <c r="H5" s="3"/>
      <c r="I5" s="5" t="s">
        <v>7</v>
      </c>
      <c r="K5" s="23">
        <v>16</v>
      </c>
      <c r="L5" s="16"/>
      <c r="M5" s="16"/>
      <c r="N5" s="16"/>
    </row>
    <row r="6" spans="1:14" ht="20.100000000000001" customHeight="1" x14ac:dyDescent="0.25">
      <c r="A6" s="5" t="s">
        <v>4</v>
      </c>
      <c r="B6" s="79">
        <v>400</v>
      </c>
      <c r="C6" s="79"/>
      <c r="D6" s="15" t="s">
        <v>185</v>
      </c>
      <c r="E6" s="16"/>
      <c r="F6" s="3"/>
      <c r="G6" s="20"/>
      <c r="H6" s="3"/>
      <c r="I6" s="5" t="s">
        <v>8</v>
      </c>
      <c r="K6" s="23">
        <v>6</v>
      </c>
      <c r="L6" s="46"/>
      <c r="M6" s="16"/>
    </row>
    <row r="7" spans="1:14" ht="20.100000000000001" customHeight="1" x14ac:dyDescent="0.25">
      <c r="A7" s="5" t="s">
        <v>44</v>
      </c>
      <c r="B7" s="77">
        <v>568.38</v>
      </c>
      <c r="C7" s="77"/>
      <c r="E7" s="16"/>
      <c r="F7" s="3"/>
      <c r="G7" s="20"/>
      <c r="H7" s="22"/>
      <c r="I7" s="5" t="s">
        <v>35</v>
      </c>
      <c r="K7" s="23">
        <v>7</v>
      </c>
      <c r="L7" s="16"/>
      <c r="M7" s="16"/>
    </row>
    <row r="8" spans="1:14" ht="20.100000000000001" customHeight="1" x14ac:dyDescent="0.25">
      <c r="A8" s="5" t="s">
        <v>1</v>
      </c>
      <c r="B8" s="72">
        <v>0.98</v>
      </c>
      <c r="C8" s="72"/>
      <c r="D8" s="26"/>
      <c r="E8" s="25"/>
      <c r="F8" s="3"/>
      <c r="G8" s="20"/>
      <c r="H8" s="22"/>
      <c r="I8" s="76" t="s">
        <v>31</v>
      </c>
      <c r="J8" s="76"/>
      <c r="K8" s="18">
        <v>26</v>
      </c>
      <c r="L8" s="46"/>
      <c r="M8" s="16"/>
    </row>
    <row r="9" spans="1:14" ht="20.100000000000001" customHeight="1" x14ac:dyDescent="0.25">
      <c r="A9" s="5" t="s">
        <v>5</v>
      </c>
      <c r="B9" s="21">
        <v>97</v>
      </c>
      <c r="C9" s="16"/>
      <c r="D9" s="24"/>
      <c r="E9" s="19"/>
      <c r="F9" s="3"/>
      <c r="G9" s="20"/>
      <c r="H9" s="20"/>
      <c r="I9" s="5" t="s">
        <v>34</v>
      </c>
      <c r="K9" s="23">
        <v>35</v>
      </c>
      <c r="L9" s="46"/>
      <c r="M9" s="16"/>
    </row>
    <row r="10" spans="1:14" ht="20.100000000000001" customHeight="1" x14ac:dyDescent="0.25">
      <c r="A10" s="78" t="s">
        <v>233</v>
      </c>
      <c r="B10" s="78"/>
      <c r="C10" s="78"/>
      <c r="D10" s="78"/>
      <c r="E10" s="78"/>
      <c r="F10" s="78"/>
      <c r="G10" s="78"/>
      <c r="H10" s="78"/>
      <c r="I10" s="78"/>
      <c r="J10" s="78"/>
      <c r="K10" s="78"/>
      <c r="L10" s="78"/>
      <c r="M10" s="78"/>
    </row>
    <row r="11" spans="1:14"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4" ht="15" customHeight="1" x14ac:dyDescent="0.2">
      <c r="A12" s="73" t="s">
        <v>40</v>
      </c>
      <c r="B12" s="74"/>
      <c r="C12" s="74"/>
      <c r="D12" s="74"/>
      <c r="E12" s="74"/>
      <c r="F12" s="74"/>
      <c r="G12" s="74"/>
      <c r="H12" s="74"/>
      <c r="I12" s="74"/>
      <c r="J12" s="74"/>
      <c r="K12" s="74"/>
      <c r="L12" s="74"/>
      <c r="M12" s="75"/>
    </row>
    <row r="13" spans="1:14" s="16" customFormat="1" ht="15" customHeight="1" x14ac:dyDescent="0.2">
      <c r="A13" s="6" t="s">
        <v>139</v>
      </c>
      <c r="B13" s="49" t="s">
        <v>138</v>
      </c>
      <c r="C13" s="14">
        <v>0.31</v>
      </c>
      <c r="D13" s="14">
        <v>0.31</v>
      </c>
      <c r="E13" s="14">
        <v>0.31</v>
      </c>
      <c r="F13" s="14">
        <v>0.31</v>
      </c>
      <c r="G13" s="14">
        <v>0.3</v>
      </c>
      <c r="H13" s="14">
        <v>0.31</v>
      </c>
      <c r="I13" s="35">
        <v>0.3</v>
      </c>
      <c r="J13" s="35">
        <v>3.33</v>
      </c>
      <c r="K13" s="36">
        <v>16</v>
      </c>
      <c r="L13" s="36">
        <v>14150000</v>
      </c>
      <c r="M13" s="36">
        <v>4386500</v>
      </c>
    </row>
    <row r="14" spans="1:14" s="16" customFormat="1" ht="15" customHeight="1" x14ac:dyDescent="0.2">
      <c r="A14" s="6" t="s">
        <v>186</v>
      </c>
      <c r="B14" s="49" t="s">
        <v>187</v>
      </c>
      <c r="C14" s="14">
        <v>0.24</v>
      </c>
      <c r="D14" s="14">
        <v>0.26</v>
      </c>
      <c r="E14" s="14">
        <v>0.24</v>
      </c>
      <c r="F14" s="14">
        <v>0.25</v>
      </c>
      <c r="G14" s="14">
        <v>0.23</v>
      </c>
      <c r="H14" s="14">
        <v>0.26</v>
      </c>
      <c r="I14" s="35">
        <v>0.24</v>
      </c>
      <c r="J14" s="35">
        <v>8.33</v>
      </c>
      <c r="K14" s="36">
        <v>24</v>
      </c>
      <c r="L14" s="36">
        <v>75550000</v>
      </c>
      <c r="M14" s="36">
        <v>18760804.32</v>
      </c>
    </row>
    <row r="15" spans="1:14" s="16" customFormat="1" ht="15" customHeight="1" x14ac:dyDescent="0.2">
      <c r="A15" s="6" t="s">
        <v>108</v>
      </c>
      <c r="B15" s="49" t="s">
        <v>107</v>
      </c>
      <c r="C15" s="14">
        <v>0.77</v>
      </c>
      <c r="D15" s="14">
        <v>0.78</v>
      </c>
      <c r="E15" s="14">
        <v>0.77</v>
      </c>
      <c r="F15" s="14">
        <v>0.77</v>
      </c>
      <c r="G15" s="14">
        <v>0.77</v>
      </c>
      <c r="H15" s="14">
        <v>0.78</v>
      </c>
      <c r="I15" s="35">
        <v>0.77</v>
      </c>
      <c r="J15" s="35">
        <v>1.3</v>
      </c>
      <c r="K15" s="36">
        <v>22</v>
      </c>
      <c r="L15" s="36">
        <v>75325822</v>
      </c>
      <c r="M15" s="36">
        <v>58257587</v>
      </c>
    </row>
    <row r="16" spans="1:14" s="16" customFormat="1" ht="15" customHeight="1" x14ac:dyDescent="0.2">
      <c r="A16" s="6" t="s">
        <v>79</v>
      </c>
      <c r="B16" s="49" t="s">
        <v>80</v>
      </c>
      <c r="C16" s="14">
        <v>0.45</v>
      </c>
      <c r="D16" s="14">
        <v>0.46</v>
      </c>
      <c r="E16" s="14">
        <v>0.45</v>
      </c>
      <c r="F16" s="14">
        <v>0.45</v>
      </c>
      <c r="G16" s="14">
        <v>0.44</v>
      </c>
      <c r="H16" s="14">
        <v>0.46</v>
      </c>
      <c r="I16" s="35">
        <v>0.44</v>
      </c>
      <c r="J16" s="35">
        <v>4.55</v>
      </c>
      <c r="K16" s="36">
        <v>10</v>
      </c>
      <c r="L16" s="36">
        <v>24250000</v>
      </c>
      <c r="M16" s="36">
        <v>10920031.060000001</v>
      </c>
    </row>
    <row r="17" spans="1:13" s="16" customFormat="1" ht="15" customHeight="1" x14ac:dyDescent="0.2">
      <c r="A17" s="6" t="s">
        <v>61</v>
      </c>
      <c r="B17" s="49" t="s">
        <v>62</v>
      </c>
      <c r="C17" s="14">
        <v>0.28999999999999998</v>
      </c>
      <c r="D17" s="14">
        <v>0.28999999999999998</v>
      </c>
      <c r="E17" s="14">
        <v>0.28999999999999998</v>
      </c>
      <c r="F17" s="14">
        <v>0.28999999999999998</v>
      </c>
      <c r="G17" s="14">
        <v>0.28000000000000003</v>
      </c>
      <c r="H17" s="14">
        <v>0.28999999999999998</v>
      </c>
      <c r="I17" s="35">
        <v>0.28000000000000003</v>
      </c>
      <c r="J17" s="35">
        <v>3.57</v>
      </c>
      <c r="K17" s="36">
        <v>2</v>
      </c>
      <c r="L17" s="36">
        <v>684951</v>
      </c>
      <c r="M17" s="36">
        <v>198635.79</v>
      </c>
    </row>
    <row r="18" spans="1:13" s="16" customFormat="1" ht="15" customHeight="1" x14ac:dyDescent="0.2">
      <c r="A18" s="6" t="s">
        <v>127</v>
      </c>
      <c r="B18" s="49" t="s">
        <v>126</v>
      </c>
      <c r="C18" s="14">
        <v>0.55000000000000004</v>
      </c>
      <c r="D18" s="14">
        <v>0.56000000000000005</v>
      </c>
      <c r="E18" s="14">
        <v>0.55000000000000004</v>
      </c>
      <c r="F18" s="14">
        <v>0.55000000000000004</v>
      </c>
      <c r="G18" s="14">
        <v>0.55000000000000004</v>
      </c>
      <c r="H18" s="14">
        <v>0.56000000000000005</v>
      </c>
      <c r="I18" s="35">
        <v>0.55000000000000004</v>
      </c>
      <c r="J18" s="35">
        <v>1.82</v>
      </c>
      <c r="K18" s="36">
        <v>6</v>
      </c>
      <c r="L18" s="36">
        <v>18000000</v>
      </c>
      <c r="M18" s="36">
        <v>9980000</v>
      </c>
    </row>
    <row r="19" spans="1:13" s="16" customFormat="1" ht="15" customHeight="1" x14ac:dyDescent="0.2">
      <c r="A19" s="6" t="s">
        <v>143</v>
      </c>
      <c r="B19" s="49" t="s">
        <v>144</v>
      </c>
      <c r="C19" s="14">
        <v>0.35</v>
      </c>
      <c r="D19" s="14">
        <v>0.36</v>
      </c>
      <c r="E19" s="14">
        <v>0.35</v>
      </c>
      <c r="F19" s="14">
        <v>0.35</v>
      </c>
      <c r="G19" s="14">
        <v>0.35</v>
      </c>
      <c r="H19" s="14">
        <v>0.36</v>
      </c>
      <c r="I19" s="35">
        <v>0.34</v>
      </c>
      <c r="J19" s="35">
        <v>5.88</v>
      </c>
      <c r="K19" s="36">
        <v>42</v>
      </c>
      <c r="L19" s="36">
        <v>279950000</v>
      </c>
      <c r="M19" s="36">
        <v>99292000</v>
      </c>
    </row>
    <row r="20" spans="1:13" s="16" customFormat="1" ht="15" customHeight="1" x14ac:dyDescent="0.2">
      <c r="A20" s="6" t="s">
        <v>121</v>
      </c>
      <c r="B20" s="49" t="s">
        <v>120</v>
      </c>
      <c r="C20" s="14">
        <v>0.35</v>
      </c>
      <c r="D20" s="14">
        <v>0.36</v>
      </c>
      <c r="E20" s="14">
        <v>0.35</v>
      </c>
      <c r="F20" s="14">
        <v>0.36</v>
      </c>
      <c r="G20" s="14">
        <v>0.33</v>
      </c>
      <c r="H20" s="14">
        <v>0.36</v>
      </c>
      <c r="I20" s="35">
        <v>0.33</v>
      </c>
      <c r="J20" s="35">
        <v>9.09</v>
      </c>
      <c r="K20" s="36">
        <v>62</v>
      </c>
      <c r="L20" s="36">
        <v>316450000</v>
      </c>
      <c r="M20" s="36">
        <v>113902000</v>
      </c>
    </row>
    <row r="21" spans="1:13" s="16" customFormat="1" ht="15" customHeight="1" x14ac:dyDescent="0.2">
      <c r="A21" s="6" t="s">
        <v>96</v>
      </c>
      <c r="B21" s="49" t="s">
        <v>97</v>
      </c>
      <c r="C21" s="14">
        <v>0.95</v>
      </c>
      <c r="D21" s="14">
        <v>0.95</v>
      </c>
      <c r="E21" s="14">
        <v>0.92</v>
      </c>
      <c r="F21" s="14">
        <v>0.94</v>
      </c>
      <c r="G21" s="14">
        <v>0.95</v>
      </c>
      <c r="H21" s="14">
        <v>0.92</v>
      </c>
      <c r="I21" s="35">
        <v>0.95</v>
      </c>
      <c r="J21" s="35">
        <v>-3.16</v>
      </c>
      <c r="K21" s="36">
        <v>46</v>
      </c>
      <c r="L21" s="36">
        <v>147105355</v>
      </c>
      <c r="M21" s="36">
        <v>137993926.59999999</v>
      </c>
    </row>
    <row r="22" spans="1:13" s="16" customFormat="1" ht="15" customHeight="1" x14ac:dyDescent="0.2">
      <c r="A22" s="6" t="s">
        <v>178</v>
      </c>
      <c r="B22" s="49" t="s">
        <v>179</v>
      </c>
      <c r="C22" s="14">
        <v>1.1499999999999999</v>
      </c>
      <c r="D22" s="14">
        <v>1.1499999999999999</v>
      </c>
      <c r="E22" s="14">
        <v>1.1499999999999999</v>
      </c>
      <c r="F22" s="14">
        <v>1.1499999999999999</v>
      </c>
      <c r="G22" s="14">
        <v>1.1499999999999999</v>
      </c>
      <c r="H22" s="14">
        <v>1.1499999999999999</v>
      </c>
      <c r="I22" s="35">
        <v>1.1499999999999999</v>
      </c>
      <c r="J22" s="35">
        <v>0</v>
      </c>
      <c r="K22" s="36">
        <v>1</v>
      </c>
      <c r="L22" s="36">
        <v>20000</v>
      </c>
      <c r="M22" s="36">
        <v>23000</v>
      </c>
    </row>
    <row r="23" spans="1:13" s="16" customFormat="1" ht="15" customHeight="1" x14ac:dyDescent="0.2">
      <c r="A23" s="6" t="s">
        <v>113</v>
      </c>
      <c r="B23" s="49" t="s">
        <v>114</v>
      </c>
      <c r="C23" s="14">
        <v>0.34</v>
      </c>
      <c r="D23" s="14">
        <v>0.34</v>
      </c>
      <c r="E23" s="14">
        <v>0.34</v>
      </c>
      <c r="F23" s="14">
        <v>0.34</v>
      </c>
      <c r="G23" s="14">
        <v>0.32</v>
      </c>
      <c r="H23" s="14">
        <v>0.34</v>
      </c>
      <c r="I23" s="35">
        <v>0.32</v>
      </c>
      <c r="J23" s="35">
        <v>6.25</v>
      </c>
      <c r="K23" s="36">
        <v>1</v>
      </c>
      <c r="L23" s="36">
        <v>500000</v>
      </c>
      <c r="M23" s="36">
        <v>170000</v>
      </c>
    </row>
    <row r="24" spans="1:13" s="16" customFormat="1" ht="15" customHeight="1" x14ac:dyDescent="0.2">
      <c r="A24" s="6" t="s">
        <v>189</v>
      </c>
      <c r="B24" s="49" t="s">
        <v>190</v>
      </c>
      <c r="C24" s="14">
        <v>0.78</v>
      </c>
      <c r="D24" s="14">
        <v>0.78</v>
      </c>
      <c r="E24" s="14">
        <v>0.78</v>
      </c>
      <c r="F24" s="14">
        <v>0.78</v>
      </c>
      <c r="G24" s="14">
        <v>0.78</v>
      </c>
      <c r="H24" s="14">
        <v>0.78</v>
      </c>
      <c r="I24" s="35">
        <v>0.77</v>
      </c>
      <c r="J24" s="35">
        <v>1.3</v>
      </c>
      <c r="K24" s="36">
        <v>10</v>
      </c>
      <c r="L24" s="36">
        <v>26175277</v>
      </c>
      <c r="M24" s="36">
        <v>20416716.059999999</v>
      </c>
    </row>
    <row r="25" spans="1:13" s="16" customFormat="1" ht="15" customHeight="1" x14ac:dyDescent="0.2">
      <c r="A25" s="6" t="s">
        <v>88</v>
      </c>
      <c r="B25" s="49" t="s">
        <v>89</v>
      </c>
      <c r="C25" s="14">
        <v>0.9</v>
      </c>
      <c r="D25" s="14">
        <v>0.9</v>
      </c>
      <c r="E25" s="14">
        <v>0.9</v>
      </c>
      <c r="F25" s="14">
        <v>0.9</v>
      </c>
      <c r="G25" s="14">
        <v>0.9</v>
      </c>
      <c r="H25" s="14">
        <v>0.9</v>
      </c>
      <c r="I25" s="35">
        <v>0.9</v>
      </c>
      <c r="J25" s="35">
        <v>0</v>
      </c>
      <c r="K25" s="36">
        <v>5</v>
      </c>
      <c r="L25" s="36">
        <v>45808696</v>
      </c>
      <c r="M25" s="36">
        <v>41227826.399999999</v>
      </c>
    </row>
    <row r="26" spans="1:13" s="16" customFormat="1" ht="15" customHeight="1" x14ac:dyDescent="0.2">
      <c r="A26" s="6" t="s">
        <v>75</v>
      </c>
      <c r="B26" s="49" t="s">
        <v>76</v>
      </c>
      <c r="C26" s="14">
        <v>0.24</v>
      </c>
      <c r="D26" s="14">
        <v>0.25</v>
      </c>
      <c r="E26" s="14">
        <v>0.24</v>
      </c>
      <c r="F26" s="14">
        <v>0.24</v>
      </c>
      <c r="G26" s="14">
        <v>0.23</v>
      </c>
      <c r="H26" s="14">
        <v>0.25</v>
      </c>
      <c r="I26" s="35">
        <v>0.23</v>
      </c>
      <c r="J26" s="35">
        <v>8.6999999999999993</v>
      </c>
      <c r="K26" s="36">
        <v>12</v>
      </c>
      <c r="L26" s="36">
        <v>34100000</v>
      </c>
      <c r="M26" s="36">
        <v>8315060</v>
      </c>
    </row>
    <row r="27" spans="1:13" s="16" customFormat="1" ht="15" customHeight="1" x14ac:dyDescent="0.2">
      <c r="A27" s="6" t="s">
        <v>20</v>
      </c>
      <c r="B27" s="67"/>
      <c r="C27" s="68"/>
      <c r="D27" s="68"/>
      <c r="E27" s="68"/>
      <c r="F27" s="68"/>
      <c r="G27" s="68"/>
      <c r="H27" s="68"/>
      <c r="I27" s="68"/>
      <c r="J27" s="69"/>
      <c r="K27" s="36">
        <f>SUM(K13:K26)</f>
        <v>259</v>
      </c>
      <c r="L27" s="36">
        <f>SUM(L13:L26)</f>
        <v>1058070101</v>
      </c>
      <c r="M27" s="36">
        <f>SUM(M13:M26)</f>
        <v>523844087.22999996</v>
      </c>
    </row>
    <row r="28" spans="1:13" s="16" customFormat="1" ht="15" customHeight="1" x14ac:dyDescent="0.2">
      <c r="A28" s="70" t="s">
        <v>175</v>
      </c>
      <c r="B28" s="65"/>
      <c r="C28" s="65"/>
      <c r="D28" s="65"/>
      <c r="E28" s="65"/>
      <c r="F28" s="65"/>
      <c r="G28" s="65"/>
      <c r="H28" s="65"/>
      <c r="I28" s="65"/>
      <c r="J28" s="65"/>
      <c r="K28" s="65"/>
      <c r="L28" s="65"/>
      <c r="M28" s="66"/>
    </row>
    <row r="29" spans="1:13" s="16" customFormat="1" ht="15" customHeight="1" x14ac:dyDescent="0.2">
      <c r="A29" s="6" t="s">
        <v>206</v>
      </c>
      <c r="B29" s="49" t="s">
        <v>207</v>
      </c>
      <c r="C29" s="14">
        <v>5.7</v>
      </c>
      <c r="D29" s="14">
        <v>5.7</v>
      </c>
      <c r="E29" s="14">
        <v>5.6</v>
      </c>
      <c r="F29" s="14">
        <v>5.62</v>
      </c>
      <c r="G29" s="14">
        <v>5.86</v>
      </c>
      <c r="H29" s="14">
        <v>5.6</v>
      </c>
      <c r="I29" s="35">
        <v>5.8</v>
      </c>
      <c r="J29" s="35">
        <v>-3.45</v>
      </c>
      <c r="K29" s="36">
        <v>18</v>
      </c>
      <c r="L29" s="36">
        <v>1849217</v>
      </c>
      <c r="M29" s="36">
        <v>10398636.9</v>
      </c>
    </row>
    <row r="30" spans="1:13" s="16" customFormat="1" ht="15" customHeight="1" x14ac:dyDescent="0.2">
      <c r="A30" s="6" t="s">
        <v>208</v>
      </c>
      <c r="B30" s="67"/>
      <c r="C30" s="68"/>
      <c r="D30" s="68"/>
      <c r="E30" s="68"/>
      <c r="F30" s="68"/>
      <c r="G30" s="68"/>
      <c r="H30" s="68"/>
      <c r="I30" s="68"/>
      <c r="J30" s="69"/>
      <c r="K30" s="36">
        <v>18</v>
      </c>
      <c r="L30" s="36">
        <v>1849217</v>
      </c>
      <c r="M30" s="36">
        <v>10398636.9</v>
      </c>
    </row>
    <row r="31" spans="1:13" s="16" customFormat="1" ht="15" customHeight="1" x14ac:dyDescent="0.2">
      <c r="A31" s="70" t="s">
        <v>39</v>
      </c>
      <c r="B31" s="65"/>
      <c r="C31" s="65"/>
      <c r="D31" s="65"/>
      <c r="E31" s="65"/>
      <c r="F31" s="65"/>
      <c r="G31" s="65"/>
      <c r="H31" s="65"/>
      <c r="I31" s="65"/>
      <c r="J31" s="65"/>
      <c r="K31" s="65"/>
      <c r="L31" s="65"/>
      <c r="M31" s="66"/>
    </row>
    <row r="32" spans="1:13" s="16" customFormat="1" ht="15" customHeight="1" x14ac:dyDescent="0.2">
      <c r="A32" s="6" t="s">
        <v>86</v>
      </c>
      <c r="B32" s="6" t="s">
        <v>87</v>
      </c>
      <c r="C32" s="14">
        <v>0.34</v>
      </c>
      <c r="D32" s="14">
        <v>0.34</v>
      </c>
      <c r="E32" s="14">
        <v>0.34</v>
      </c>
      <c r="F32" s="14">
        <v>0.34</v>
      </c>
      <c r="G32" s="14">
        <v>0.33</v>
      </c>
      <c r="H32" s="14">
        <v>0.34</v>
      </c>
      <c r="I32" s="35">
        <v>0.34</v>
      </c>
      <c r="J32" s="35">
        <v>0</v>
      </c>
      <c r="K32" s="36">
        <v>1</v>
      </c>
      <c r="L32" s="36">
        <v>16000</v>
      </c>
      <c r="M32" s="36">
        <v>5440</v>
      </c>
    </row>
    <row r="33" spans="1:13" s="16" customFormat="1" ht="15" customHeight="1" x14ac:dyDescent="0.2">
      <c r="A33" s="6" t="s">
        <v>191</v>
      </c>
      <c r="B33" s="49" t="s">
        <v>192</v>
      </c>
      <c r="C33" s="14">
        <v>0.5</v>
      </c>
      <c r="D33" s="14">
        <v>0.5</v>
      </c>
      <c r="E33" s="14">
        <v>0.5</v>
      </c>
      <c r="F33" s="14">
        <v>0.5</v>
      </c>
      <c r="G33" s="14">
        <v>0.49</v>
      </c>
      <c r="H33" s="14">
        <v>0.5</v>
      </c>
      <c r="I33" s="35">
        <v>0.49</v>
      </c>
      <c r="J33" s="35">
        <v>2.04</v>
      </c>
      <c r="K33" s="36">
        <v>1</v>
      </c>
      <c r="L33" s="36">
        <v>500000</v>
      </c>
      <c r="M33" s="36">
        <v>250000</v>
      </c>
    </row>
    <row r="34" spans="1:13" s="16" customFormat="1" ht="15" customHeight="1" x14ac:dyDescent="0.2">
      <c r="A34" s="6" t="s">
        <v>226</v>
      </c>
      <c r="B34" s="67"/>
      <c r="C34" s="68"/>
      <c r="D34" s="68"/>
      <c r="E34" s="68"/>
      <c r="F34" s="68"/>
      <c r="G34" s="68"/>
      <c r="H34" s="68"/>
      <c r="I34" s="68"/>
      <c r="J34" s="69"/>
      <c r="K34" s="36">
        <f>SUM(K32:K33)</f>
        <v>2</v>
      </c>
      <c r="L34" s="36">
        <f>SUM(L32:L33)</f>
        <v>516000</v>
      </c>
      <c r="M34" s="36">
        <f>SUM(M32:M33)</f>
        <v>255440</v>
      </c>
    </row>
    <row r="35" spans="1:13" s="27" customFormat="1" ht="15" customHeight="1" x14ac:dyDescent="0.2">
      <c r="A35" s="70" t="s">
        <v>21</v>
      </c>
      <c r="B35" s="65"/>
      <c r="C35" s="65"/>
      <c r="D35" s="65"/>
      <c r="E35" s="65"/>
      <c r="F35" s="65"/>
      <c r="G35" s="65"/>
      <c r="H35" s="65"/>
      <c r="I35" s="65"/>
      <c r="J35" s="65"/>
      <c r="K35" s="65"/>
      <c r="L35" s="65"/>
      <c r="M35" s="66"/>
    </row>
    <row r="36" spans="1:13" s="27" customFormat="1" ht="15" customHeight="1" x14ac:dyDescent="0.2">
      <c r="A36" s="6" t="s">
        <v>198</v>
      </c>
      <c r="B36" s="49" t="s">
        <v>199</v>
      </c>
      <c r="C36" s="14">
        <v>5.63</v>
      </c>
      <c r="D36" s="14">
        <v>5.63</v>
      </c>
      <c r="E36" s="14">
        <v>5.59</v>
      </c>
      <c r="F36" s="14">
        <v>5.6</v>
      </c>
      <c r="G36" s="14">
        <v>5.61</v>
      </c>
      <c r="H36" s="14">
        <v>5.59</v>
      </c>
      <c r="I36" s="35">
        <v>5.6</v>
      </c>
      <c r="J36" s="35">
        <v>-0.18</v>
      </c>
      <c r="K36" s="36">
        <v>6</v>
      </c>
      <c r="L36" s="36">
        <v>355000</v>
      </c>
      <c r="M36" s="36">
        <v>1987150</v>
      </c>
    </row>
    <row r="37" spans="1:13" s="27" customFormat="1" ht="15" customHeight="1" x14ac:dyDescent="0.2">
      <c r="A37" s="6" t="s">
        <v>109</v>
      </c>
      <c r="B37" s="49" t="s">
        <v>110</v>
      </c>
      <c r="C37" s="14">
        <v>2.23</v>
      </c>
      <c r="D37" s="14">
        <v>2.23</v>
      </c>
      <c r="E37" s="14">
        <v>2.19</v>
      </c>
      <c r="F37" s="14">
        <v>2.2000000000000002</v>
      </c>
      <c r="G37" s="14">
        <v>2.1800000000000002</v>
      </c>
      <c r="H37" s="14">
        <v>2.19</v>
      </c>
      <c r="I37" s="35">
        <v>2.2000000000000002</v>
      </c>
      <c r="J37" s="35">
        <v>-0.45</v>
      </c>
      <c r="K37" s="36">
        <v>13</v>
      </c>
      <c r="L37" s="36">
        <v>3280000</v>
      </c>
      <c r="M37" s="36">
        <v>7204500</v>
      </c>
    </row>
    <row r="38" spans="1:13" s="27" customFormat="1" ht="15" customHeight="1" x14ac:dyDescent="0.2">
      <c r="A38" s="6" t="s">
        <v>231</v>
      </c>
      <c r="B38" s="49" t="s">
        <v>232</v>
      </c>
      <c r="C38" s="14">
        <v>0.35</v>
      </c>
      <c r="D38" s="14">
        <v>0.37</v>
      </c>
      <c r="E38" s="14">
        <v>0.35</v>
      </c>
      <c r="F38" s="14">
        <v>0.36</v>
      </c>
      <c r="G38" s="14">
        <v>0.34</v>
      </c>
      <c r="H38" s="14">
        <v>0.37</v>
      </c>
      <c r="I38" s="35">
        <v>0.34</v>
      </c>
      <c r="J38" s="35">
        <v>8.82</v>
      </c>
      <c r="K38" s="36">
        <v>43</v>
      </c>
      <c r="L38" s="36">
        <v>56320667</v>
      </c>
      <c r="M38" s="36">
        <v>20191197.510000002</v>
      </c>
    </row>
    <row r="39" spans="1:13" s="16" customFormat="1" ht="15" customHeight="1" x14ac:dyDescent="0.2">
      <c r="A39" s="6" t="s">
        <v>22</v>
      </c>
      <c r="B39" s="67"/>
      <c r="C39" s="68"/>
      <c r="D39" s="68"/>
      <c r="E39" s="68"/>
      <c r="F39" s="68"/>
      <c r="G39" s="68"/>
      <c r="H39" s="68"/>
      <c r="I39" s="68"/>
      <c r="J39" s="69"/>
      <c r="K39" s="38">
        <f>SUM(K36:K38)</f>
        <v>62</v>
      </c>
      <c r="L39" s="36">
        <f>SUM(L36:L38)</f>
        <v>59955667</v>
      </c>
      <c r="M39" s="36">
        <f>SUM(M36:M38)</f>
        <v>29382847.510000002</v>
      </c>
    </row>
    <row r="40" spans="1:13" s="16" customFormat="1" ht="15" customHeight="1" x14ac:dyDescent="0.2">
      <c r="A40" s="70" t="s">
        <v>23</v>
      </c>
      <c r="B40" s="65"/>
      <c r="C40" s="65"/>
      <c r="D40" s="65"/>
      <c r="E40" s="65"/>
      <c r="F40" s="65"/>
      <c r="G40" s="65"/>
      <c r="H40" s="65"/>
      <c r="I40" s="65"/>
      <c r="J40" s="65"/>
      <c r="K40" s="65"/>
      <c r="L40" s="65"/>
      <c r="M40" s="66"/>
    </row>
    <row r="41" spans="1:13" s="16" customFormat="1" ht="15" customHeight="1" x14ac:dyDescent="0.2">
      <c r="A41" s="6" t="s">
        <v>112</v>
      </c>
      <c r="B41" s="49" t="s">
        <v>111</v>
      </c>
      <c r="C41" s="14">
        <v>0.28000000000000003</v>
      </c>
      <c r="D41" s="14">
        <v>0.28000000000000003</v>
      </c>
      <c r="E41" s="14">
        <v>0.27</v>
      </c>
      <c r="F41" s="14">
        <v>0.28000000000000003</v>
      </c>
      <c r="G41" s="14">
        <v>0.28000000000000003</v>
      </c>
      <c r="H41" s="14">
        <v>0.28000000000000003</v>
      </c>
      <c r="I41" s="35">
        <v>0.28000000000000003</v>
      </c>
      <c r="J41" s="35">
        <v>0</v>
      </c>
      <c r="K41" s="36">
        <v>3</v>
      </c>
      <c r="L41" s="36">
        <v>8000000</v>
      </c>
      <c r="M41" s="36">
        <v>2230000</v>
      </c>
    </row>
    <row r="42" spans="1:13" s="16" customFormat="1" ht="15" customHeight="1" x14ac:dyDescent="0.2">
      <c r="A42" s="6" t="s">
        <v>63</v>
      </c>
      <c r="B42" s="49" t="s">
        <v>64</v>
      </c>
      <c r="C42" s="14">
        <v>4.5999999999999996</v>
      </c>
      <c r="D42" s="14">
        <v>4.7</v>
      </c>
      <c r="E42" s="14">
        <v>4.5999999999999996</v>
      </c>
      <c r="F42" s="14">
        <v>4.6900000000000004</v>
      </c>
      <c r="G42" s="14">
        <v>4.55</v>
      </c>
      <c r="H42" s="14">
        <v>4.7</v>
      </c>
      <c r="I42" s="35">
        <v>4.55</v>
      </c>
      <c r="J42" s="35">
        <v>3.3</v>
      </c>
      <c r="K42" s="36">
        <v>4</v>
      </c>
      <c r="L42" s="36">
        <v>1700000</v>
      </c>
      <c r="M42" s="36">
        <v>7970000</v>
      </c>
    </row>
    <row r="43" spans="1:13" s="16" customFormat="1" ht="15" customHeight="1" x14ac:dyDescent="0.2">
      <c r="A43" s="6" t="s">
        <v>171</v>
      </c>
      <c r="B43" s="49" t="s">
        <v>172</v>
      </c>
      <c r="C43" s="14">
        <v>3.04</v>
      </c>
      <c r="D43" s="14">
        <v>3.05</v>
      </c>
      <c r="E43" s="14">
        <v>3.04</v>
      </c>
      <c r="F43" s="14">
        <v>3.05</v>
      </c>
      <c r="G43" s="14">
        <v>3.08</v>
      </c>
      <c r="H43" s="14">
        <v>3.05</v>
      </c>
      <c r="I43" s="35">
        <v>3.06</v>
      </c>
      <c r="J43" s="35">
        <v>-0.33</v>
      </c>
      <c r="K43" s="36">
        <v>8</v>
      </c>
      <c r="L43" s="36">
        <v>2697778</v>
      </c>
      <c r="M43" s="36">
        <v>8227722.9000000004</v>
      </c>
    </row>
    <row r="44" spans="1:13" s="16" customFormat="1" ht="15" customHeight="1" x14ac:dyDescent="0.2">
      <c r="A44" s="6" t="s">
        <v>200</v>
      </c>
      <c r="B44" s="6" t="s">
        <v>201</v>
      </c>
      <c r="C44" s="14">
        <v>0.39</v>
      </c>
      <c r="D44" s="14">
        <v>0.39</v>
      </c>
      <c r="E44" s="14">
        <v>0.39</v>
      </c>
      <c r="F44" s="14">
        <v>0.39</v>
      </c>
      <c r="G44" s="14">
        <v>0.39</v>
      </c>
      <c r="H44" s="14">
        <v>0.39</v>
      </c>
      <c r="I44" s="35">
        <v>0.39</v>
      </c>
      <c r="J44" s="35">
        <v>0</v>
      </c>
      <c r="K44" s="36">
        <v>7</v>
      </c>
      <c r="L44" s="36">
        <v>12000000</v>
      </c>
      <c r="M44" s="36">
        <v>4680000</v>
      </c>
    </row>
    <row r="45" spans="1:13" s="16" customFormat="1" ht="15" customHeight="1" x14ac:dyDescent="0.2">
      <c r="A45" s="6" t="s">
        <v>24</v>
      </c>
      <c r="B45" s="67"/>
      <c r="C45" s="68"/>
      <c r="D45" s="68"/>
      <c r="E45" s="68"/>
      <c r="F45" s="68"/>
      <c r="G45" s="68"/>
      <c r="H45" s="68"/>
      <c r="I45" s="68"/>
      <c r="J45" s="69"/>
      <c r="K45" s="38">
        <f>SUM(K41:K44)</f>
        <v>22</v>
      </c>
      <c r="L45" s="36">
        <f>SUM(L41:L44)</f>
        <v>24397778</v>
      </c>
      <c r="M45" s="36">
        <f>SUM(M41:M44)</f>
        <v>23107722.899999999</v>
      </c>
    </row>
    <row r="46" spans="1:13" s="16" customFormat="1" ht="16.5" customHeight="1" x14ac:dyDescent="0.2">
      <c r="A46" s="70" t="s">
        <v>25</v>
      </c>
      <c r="B46" s="65"/>
      <c r="C46" s="65"/>
      <c r="D46" s="65"/>
      <c r="E46" s="65"/>
      <c r="F46" s="65"/>
      <c r="G46" s="65"/>
      <c r="H46" s="65"/>
      <c r="I46" s="65"/>
      <c r="J46" s="65"/>
      <c r="K46" s="65"/>
      <c r="L46" s="65"/>
      <c r="M46" s="66"/>
    </row>
    <row r="47" spans="1:13" s="16" customFormat="1" ht="16.5" customHeight="1" x14ac:dyDescent="0.2">
      <c r="A47" s="6" t="s">
        <v>56</v>
      </c>
      <c r="B47" s="6" t="s">
        <v>57</v>
      </c>
      <c r="C47" s="14">
        <v>8.99</v>
      </c>
      <c r="D47" s="14">
        <v>9</v>
      </c>
      <c r="E47" s="14">
        <v>8.99</v>
      </c>
      <c r="F47" s="14">
        <v>9</v>
      </c>
      <c r="G47" s="14">
        <v>9</v>
      </c>
      <c r="H47" s="14">
        <v>9</v>
      </c>
      <c r="I47" s="35">
        <v>9</v>
      </c>
      <c r="J47" s="35">
        <v>0</v>
      </c>
      <c r="K47" s="36">
        <v>3</v>
      </c>
      <c r="L47" s="36">
        <v>137000</v>
      </c>
      <c r="M47" s="36">
        <v>1232650</v>
      </c>
    </row>
    <row r="48" spans="1:13" s="16" customFormat="1" ht="15" customHeight="1" x14ac:dyDescent="0.2">
      <c r="A48" s="6" t="s">
        <v>204</v>
      </c>
      <c r="B48" s="6" t="s">
        <v>205</v>
      </c>
      <c r="C48" s="14">
        <v>12.5</v>
      </c>
      <c r="D48" s="14">
        <v>12.68</v>
      </c>
      <c r="E48" s="14">
        <v>12.5</v>
      </c>
      <c r="F48" s="14">
        <v>12.6</v>
      </c>
      <c r="G48" s="14">
        <v>12.44</v>
      </c>
      <c r="H48" s="14">
        <v>12.68</v>
      </c>
      <c r="I48" s="35">
        <v>12.48</v>
      </c>
      <c r="J48" s="35">
        <v>1.6</v>
      </c>
      <c r="K48" s="36">
        <v>25</v>
      </c>
      <c r="L48" s="36">
        <v>1013144</v>
      </c>
      <c r="M48" s="36">
        <v>12763594.4</v>
      </c>
    </row>
    <row r="49" spans="1:13" s="16" customFormat="1" ht="15" customHeight="1" x14ac:dyDescent="0.2">
      <c r="A49" s="6" t="s">
        <v>131</v>
      </c>
      <c r="B49" s="6" t="s">
        <v>129</v>
      </c>
      <c r="C49" s="14">
        <v>8.5</v>
      </c>
      <c r="D49" s="14">
        <v>8.5</v>
      </c>
      <c r="E49" s="14">
        <v>8.5</v>
      </c>
      <c r="F49" s="14">
        <v>8.5</v>
      </c>
      <c r="G49" s="14">
        <v>8.4499999999999993</v>
      </c>
      <c r="H49" s="14">
        <v>8.5</v>
      </c>
      <c r="I49" s="35">
        <v>8.4</v>
      </c>
      <c r="J49" s="35">
        <v>1.19</v>
      </c>
      <c r="K49" s="36">
        <v>6</v>
      </c>
      <c r="L49" s="36">
        <v>295230</v>
      </c>
      <c r="M49" s="36">
        <v>2509455</v>
      </c>
    </row>
    <row r="50" spans="1:13" s="16" customFormat="1" ht="15" customHeight="1" x14ac:dyDescent="0.2">
      <c r="A50" s="6" t="s">
        <v>176</v>
      </c>
      <c r="B50" s="6" t="s">
        <v>177</v>
      </c>
      <c r="C50" s="14">
        <v>18.5</v>
      </c>
      <c r="D50" s="14">
        <v>18.7</v>
      </c>
      <c r="E50" s="14">
        <v>18.5</v>
      </c>
      <c r="F50" s="14">
        <v>18.510000000000002</v>
      </c>
      <c r="G50" s="14">
        <v>18.73</v>
      </c>
      <c r="H50" s="14">
        <v>18.7</v>
      </c>
      <c r="I50" s="35">
        <v>18.75</v>
      </c>
      <c r="J50" s="35">
        <v>-0.27</v>
      </c>
      <c r="K50" s="36">
        <v>2</v>
      </c>
      <c r="L50" s="36">
        <v>100000</v>
      </c>
      <c r="M50" s="36">
        <v>1851132</v>
      </c>
    </row>
    <row r="51" spans="1:13" s="16" customFormat="1" ht="15" customHeight="1" x14ac:dyDescent="0.2">
      <c r="A51" s="6" t="s">
        <v>188</v>
      </c>
      <c r="B51" s="67"/>
      <c r="C51" s="68"/>
      <c r="D51" s="68"/>
      <c r="E51" s="68"/>
      <c r="F51" s="68"/>
      <c r="G51" s="68"/>
      <c r="H51" s="68"/>
      <c r="I51" s="68"/>
      <c r="J51" s="69"/>
      <c r="K51" s="36">
        <f>SUM(K47:K50)</f>
        <v>36</v>
      </c>
      <c r="L51" s="36">
        <f>SUM(L47:L50)</f>
        <v>1545374</v>
      </c>
      <c r="M51" s="36">
        <f>SUM(M47:M50)</f>
        <v>18356831.399999999</v>
      </c>
    </row>
    <row r="52" spans="1:13" s="16" customFormat="1" ht="15" customHeight="1" x14ac:dyDescent="0.2">
      <c r="A52" s="73" t="s">
        <v>36</v>
      </c>
      <c r="B52" s="74"/>
      <c r="C52" s="74"/>
      <c r="D52" s="74"/>
      <c r="E52" s="74"/>
      <c r="F52" s="74"/>
      <c r="G52" s="74"/>
      <c r="H52" s="74"/>
      <c r="I52" s="74"/>
      <c r="J52" s="74"/>
      <c r="K52" s="74"/>
      <c r="L52" s="74"/>
      <c r="M52" s="75"/>
    </row>
    <row r="53" spans="1:13" s="16" customFormat="1" ht="15" customHeight="1" x14ac:dyDescent="0.2">
      <c r="A53" s="6" t="s">
        <v>227</v>
      </c>
      <c r="B53" s="6" t="s">
        <v>228</v>
      </c>
      <c r="C53" s="14">
        <v>0.5</v>
      </c>
      <c r="D53" s="14">
        <v>0.5</v>
      </c>
      <c r="E53" s="14">
        <v>0.5</v>
      </c>
      <c r="F53" s="14">
        <v>0.5</v>
      </c>
      <c r="G53" s="14">
        <v>0.5</v>
      </c>
      <c r="H53" s="14">
        <v>0.5</v>
      </c>
      <c r="I53" s="35">
        <v>0.5</v>
      </c>
      <c r="J53" s="35">
        <v>0</v>
      </c>
      <c r="K53" s="36">
        <v>1</v>
      </c>
      <c r="L53" s="36">
        <v>100000</v>
      </c>
      <c r="M53" s="36">
        <v>50000</v>
      </c>
    </row>
    <row r="54" spans="1:13" s="16" customFormat="1" ht="15" customHeight="1" x14ac:dyDescent="0.2">
      <c r="A54" s="6" t="s">
        <v>225</v>
      </c>
      <c r="B54" s="67"/>
      <c r="C54" s="68"/>
      <c r="D54" s="68"/>
      <c r="E54" s="68"/>
      <c r="F54" s="68"/>
      <c r="G54" s="68"/>
      <c r="H54" s="68"/>
      <c r="I54" s="68"/>
      <c r="J54" s="69"/>
      <c r="K54" s="36">
        <v>1</v>
      </c>
      <c r="L54" s="36">
        <v>100000</v>
      </c>
      <c r="M54" s="36">
        <v>50000</v>
      </c>
    </row>
    <row r="55" spans="1:13" s="16" customFormat="1" ht="15" customHeight="1" x14ac:dyDescent="0.2">
      <c r="A55" s="6" t="s">
        <v>195</v>
      </c>
      <c r="B55" s="67"/>
      <c r="C55" s="68"/>
      <c r="D55" s="68"/>
      <c r="E55" s="68"/>
      <c r="F55" s="68"/>
      <c r="G55" s="68"/>
      <c r="H55" s="68"/>
      <c r="I55" s="68"/>
      <c r="J55" s="69"/>
      <c r="K55" s="38">
        <f>K54+K51+K45+K39+K34+K30+K27</f>
        <v>400</v>
      </c>
      <c r="L55" s="36">
        <f t="shared" ref="L55:M55" si="0">L54+L51+L45+L39+L34+L30+L27</f>
        <v>1146434137</v>
      </c>
      <c r="M55" s="36">
        <f t="shared" si="0"/>
        <v>605395565.93999994</v>
      </c>
    </row>
    <row r="56" spans="1:13" s="16" customFormat="1" ht="15" customHeight="1" x14ac:dyDescent="0.2">
      <c r="A56" s="33" t="s">
        <v>248</v>
      </c>
      <c r="B56" s="33"/>
      <c r="C56" s="33"/>
      <c r="D56" s="33"/>
      <c r="E56" s="65"/>
      <c r="F56" s="65"/>
      <c r="G56" s="65"/>
      <c r="H56" s="65"/>
      <c r="I56" s="65"/>
      <c r="J56" s="65"/>
      <c r="K56" s="65"/>
      <c r="L56" s="65"/>
      <c r="M56" s="66"/>
    </row>
    <row r="57" spans="1:13" s="16" customFormat="1" ht="15" customHeight="1" x14ac:dyDescent="0.2">
      <c r="A57" s="31" t="s">
        <v>45</v>
      </c>
      <c r="B57" s="32"/>
      <c r="C57" s="32"/>
      <c r="D57" s="32"/>
      <c r="E57" s="32"/>
      <c r="F57" s="32"/>
      <c r="G57" s="32"/>
      <c r="H57" s="32"/>
      <c r="I57" s="32"/>
      <c r="J57" s="50"/>
      <c r="K57" s="32"/>
      <c r="L57" s="32"/>
      <c r="M57" s="32"/>
    </row>
    <row r="58" spans="1:13" s="16" customFormat="1" ht="19.5" customHeight="1" x14ac:dyDescent="0.2">
      <c r="A58"/>
      <c r="B58"/>
      <c r="C58"/>
      <c r="D58"/>
      <c r="E58"/>
      <c r="F58"/>
      <c r="J58" s="28"/>
    </row>
    <row r="59" spans="1:13" s="16" customFormat="1" ht="12" customHeight="1" x14ac:dyDescent="0.2">
      <c r="A59"/>
      <c r="B59"/>
      <c r="C59"/>
      <c r="D59"/>
      <c r="E59"/>
      <c r="F59"/>
      <c r="G59"/>
      <c r="H59"/>
      <c r="I59"/>
      <c r="J59" s="28"/>
      <c r="K59"/>
      <c r="L59"/>
      <c r="M59"/>
    </row>
    <row r="61" spans="1:13" ht="12" customHeight="1" x14ac:dyDescent="0.2"/>
    <row r="62" spans="1:13" ht="12" customHeight="1" x14ac:dyDescent="0.2">
      <c r="A62" s="16"/>
      <c r="G62" s="16"/>
      <c r="H62" s="16"/>
      <c r="I62" s="16"/>
      <c r="K62" s="16"/>
      <c r="L62" s="16"/>
      <c r="M62" s="16"/>
    </row>
    <row r="63" spans="1:13" ht="12" customHeight="1" x14ac:dyDescent="0.2">
      <c r="A63" s="16"/>
      <c r="B63" s="16"/>
      <c r="C63" s="16"/>
      <c r="D63" s="16"/>
      <c r="E63" s="16"/>
      <c r="F63" s="16"/>
      <c r="G63" s="16"/>
      <c r="H63" s="16"/>
      <c r="I63" s="16"/>
      <c r="K63" s="16"/>
      <c r="L63" s="16"/>
      <c r="M63" s="16"/>
    </row>
    <row r="64" spans="1:13" ht="12" customHeight="1" x14ac:dyDescent="0.2">
      <c r="G64" s="16"/>
      <c r="H64" s="16"/>
      <c r="I64" s="16"/>
      <c r="K64" s="16"/>
      <c r="L64" s="16"/>
      <c r="M64" s="16"/>
    </row>
    <row r="65" spans="7:13" ht="12" customHeight="1" x14ac:dyDescent="0.2">
      <c r="G65" s="16"/>
      <c r="H65" s="16"/>
      <c r="I65" s="16"/>
      <c r="K65" s="16"/>
      <c r="L65" s="16"/>
      <c r="M65" s="16"/>
    </row>
    <row r="66" spans="7:13" ht="12" customHeight="1" x14ac:dyDescent="0.2">
      <c r="G66" s="16"/>
      <c r="H66" s="16"/>
      <c r="I66" s="16"/>
      <c r="K66" s="16"/>
      <c r="L66" s="16"/>
      <c r="M66" s="16"/>
    </row>
    <row r="67" spans="7:13" ht="12" customHeight="1" x14ac:dyDescent="0.2"/>
    <row r="68" spans="7:13" ht="12" customHeight="1" x14ac:dyDescent="0.2"/>
    <row r="69" spans="7:13" ht="12" customHeight="1" x14ac:dyDescent="0.2"/>
    <row r="70" spans="7:13" ht="12" customHeight="1" x14ac:dyDescent="0.2"/>
    <row r="71" spans="7:13" ht="12" customHeight="1" x14ac:dyDescent="0.2"/>
    <row r="72" spans="7:13" ht="12" customHeight="1" x14ac:dyDescent="0.2"/>
    <row r="73" spans="7:13" ht="12" customHeight="1" x14ac:dyDescent="0.2"/>
    <row r="74" spans="7:13" ht="12" customHeight="1" x14ac:dyDescent="0.2"/>
    <row r="75" spans="7:13" ht="12" customHeight="1" x14ac:dyDescent="0.2"/>
    <row r="76" spans="7:13" ht="12" customHeight="1" x14ac:dyDescent="0.2"/>
    <row r="77" spans="7:13" ht="12" customHeight="1" x14ac:dyDescent="0.2"/>
    <row r="78" spans="7:13" ht="12" customHeight="1" x14ac:dyDescent="0.2"/>
    <row r="79" spans="7:13" ht="12" customHeight="1" x14ac:dyDescent="0.2"/>
    <row r="80" spans="7: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sheetData>
  <mergeCells count="23">
    <mergeCell ref="A28:M28"/>
    <mergeCell ref="B27:J27"/>
    <mergeCell ref="B45:J45"/>
    <mergeCell ref="B30:J30"/>
    <mergeCell ref="A52:M52"/>
    <mergeCell ref="A31:M31"/>
    <mergeCell ref="B34:J34"/>
    <mergeCell ref="B39:J39"/>
    <mergeCell ref="A35:M35"/>
    <mergeCell ref="A40:M40"/>
    <mergeCell ref="B4:C4"/>
    <mergeCell ref="B8:C8"/>
    <mergeCell ref="A12:M12"/>
    <mergeCell ref="I8:J8"/>
    <mergeCell ref="B7:C7"/>
    <mergeCell ref="A10:M10"/>
    <mergeCell ref="B5:C5"/>
    <mergeCell ref="B6:C6"/>
    <mergeCell ref="E56:M56"/>
    <mergeCell ref="B55:J55"/>
    <mergeCell ref="B54:J54"/>
    <mergeCell ref="A46:M46"/>
    <mergeCell ref="B51:J51"/>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0"/>
  <sheetViews>
    <sheetView workbookViewId="0">
      <selection activeCell="B20" sqref="B20"/>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82" t="s">
        <v>0</v>
      </c>
      <c r="C1" s="82"/>
      <c r="D1" s="82"/>
      <c r="E1" s="82"/>
      <c r="F1" s="55"/>
    </row>
    <row r="2" spans="2:6" ht="18" customHeight="1" x14ac:dyDescent="0.25">
      <c r="B2" s="82" t="s">
        <v>249</v>
      </c>
      <c r="C2" s="82"/>
      <c r="D2" s="82"/>
      <c r="E2" s="82"/>
      <c r="F2" s="82"/>
    </row>
    <row r="3" spans="2:6" ht="18" customHeight="1" x14ac:dyDescent="0.25">
      <c r="B3" s="55" t="s">
        <v>250</v>
      </c>
      <c r="C3" s="55"/>
      <c r="D3" s="55"/>
      <c r="E3" s="55"/>
      <c r="F3" s="55"/>
    </row>
    <row r="4" spans="2:6" ht="18" customHeight="1" x14ac:dyDescent="0.25">
      <c r="B4" s="55"/>
      <c r="C4" s="55"/>
      <c r="D4" s="55"/>
      <c r="E4" s="55"/>
      <c r="F4" s="55"/>
    </row>
    <row r="5" spans="2:6" ht="18" x14ac:dyDescent="0.2">
      <c r="B5" s="56"/>
      <c r="C5" s="83" t="s">
        <v>251</v>
      </c>
      <c r="D5" s="83"/>
      <c r="E5" s="56"/>
      <c r="F5" s="56"/>
    </row>
    <row r="6" spans="2:6" ht="15" x14ac:dyDescent="0.2">
      <c r="B6" s="57" t="s">
        <v>9</v>
      </c>
      <c r="C6" s="58" t="s">
        <v>10</v>
      </c>
      <c r="D6" s="59" t="s">
        <v>252</v>
      </c>
      <c r="E6" s="58" t="s">
        <v>253</v>
      </c>
      <c r="F6" s="58" t="s">
        <v>254</v>
      </c>
    </row>
    <row r="7" spans="2:6" ht="15.75" x14ac:dyDescent="0.2">
      <c r="B7" s="84" t="s">
        <v>255</v>
      </c>
      <c r="C7" s="85"/>
      <c r="D7" s="85"/>
      <c r="E7" s="85"/>
      <c r="F7" s="86"/>
    </row>
    <row r="8" spans="2:6" x14ac:dyDescent="0.2">
      <c r="B8" s="60" t="s">
        <v>189</v>
      </c>
      <c r="C8" s="61" t="s">
        <v>190</v>
      </c>
      <c r="D8" s="61">
        <v>1</v>
      </c>
      <c r="E8" s="61">
        <v>3175277</v>
      </c>
      <c r="F8" s="60">
        <v>2476716.06</v>
      </c>
    </row>
    <row r="9" spans="2:6" x14ac:dyDescent="0.2">
      <c r="B9" s="60" t="s">
        <v>96</v>
      </c>
      <c r="C9" s="61" t="s">
        <v>97</v>
      </c>
      <c r="D9" s="61">
        <v>16</v>
      </c>
      <c r="E9" s="61">
        <v>45000000</v>
      </c>
      <c r="F9" s="60">
        <v>41850000</v>
      </c>
    </row>
    <row r="10" spans="2:6" ht="15" x14ac:dyDescent="0.2">
      <c r="B10" s="62" t="s">
        <v>256</v>
      </c>
      <c r="C10" s="63"/>
      <c r="D10" s="60">
        <f>SUM(D8:D9)</f>
        <v>17</v>
      </c>
      <c r="E10" s="60">
        <f>SUM(E8:E9)</f>
        <v>48175277</v>
      </c>
      <c r="F10" s="60">
        <f>SUM(F8:F9)</f>
        <v>44326716.060000002</v>
      </c>
    </row>
    <row r="11" spans="2:6" ht="15.75" x14ac:dyDescent="0.2">
      <c r="B11" s="84" t="s">
        <v>39</v>
      </c>
      <c r="C11" s="85"/>
      <c r="D11" s="85"/>
      <c r="E11" s="85"/>
      <c r="F11" s="86"/>
    </row>
    <row r="12" spans="2:6" x14ac:dyDescent="0.2">
      <c r="B12" s="60" t="s">
        <v>257</v>
      </c>
      <c r="C12" s="61" t="s">
        <v>87</v>
      </c>
      <c r="D12" s="60">
        <v>1</v>
      </c>
      <c r="E12" s="60">
        <v>16000</v>
      </c>
      <c r="F12" s="60">
        <v>5440</v>
      </c>
    </row>
    <row r="13" spans="2:6" ht="15" x14ac:dyDescent="0.2">
      <c r="B13" s="62" t="s">
        <v>258</v>
      </c>
      <c r="C13" s="64"/>
      <c r="D13" s="60">
        <f>SUM(D12)</f>
        <v>1</v>
      </c>
      <c r="E13" s="60">
        <f>SUM(E12)</f>
        <v>16000</v>
      </c>
      <c r="F13" s="60">
        <f>SUM(F12)</f>
        <v>5440</v>
      </c>
    </row>
    <row r="14" spans="2:6" ht="15.75" x14ac:dyDescent="0.2">
      <c r="B14" s="84" t="s">
        <v>21</v>
      </c>
      <c r="C14" s="85"/>
      <c r="D14" s="85"/>
      <c r="E14" s="85"/>
      <c r="F14" s="86"/>
    </row>
    <row r="15" spans="2:6" x14ac:dyDescent="0.2">
      <c r="B15" s="60" t="s">
        <v>109</v>
      </c>
      <c r="C15" s="61" t="s">
        <v>110</v>
      </c>
      <c r="D15" s="61">
        <v>4</v>
      </c>
      <c r="E15" s="61">
        <v>2000000</v>
      </c>
      <c r="F15" s="60">
        <v>4390000</v>
      </c>
    </row>
    <row r="16" spans="2:6" x14ac:dyDescent="0.2">
      <c r="B16" s="60" t="s">
        <v>259</v>
      </c>
      <c r="C16" s="61" t="s">
        <v>232</v>
      </c>
      <c r="D16" s="61">
        <v>20</v>
      </c>
      <c r="E16" s="61">
        <v>36500000</v>
      </c>
      <c r="F16" s="60">
        <v>13135000</v>
      </c>
    </row>
    <row r="17" spans="2:6" ht="15" x14ac:dyDescent="0.2">
      <c r="B17" s="62" t="s">
        <v>260</v>
      </c>
      <c r="C17" s="61"/>
      <c r="D17" s="61">
        <f>SUM(D15:D16)</f>
        <v>24</v>
      </c>
      <c r="E17" s="61">
        <f>SUM(E15:E16)</f>
        <v>38500000</v>
      </c>
      <c r="F17" s="60">
        <f>SUM(F15:F16)</f>
        <v>17525000</v>
      </c>
    </row>
    <row r="18" spans="2:6" ht="15.75" x14ac:dyDescent="0.2">
      <c r="B18" s="80" t="s">
        <v>261</v>
      </c>
      <c r="C18" s="81"/>
      <c r="D18" s="60">
        <f>D17+D13+D10</f>
        <v>42</v>
      </c>
      <c r="E18" s="60">
        <f>E17+E13+E10</f>
        <v>86691277</v>
      </c>
      <c r="F18" s="60">
        <f>F17+F13+F10</f>
        <v>61857156.060000002</v>
      </c>
    </row>
    <row r="20" spans="2:6" ht="18" x14ac:dyDescent="0.25">
      <c r="B20" s="55"/>
      <c r="C20" s="55"/>
      <c r="D20" s="55"/>
      <c r="E20" s="55"/>
      <c r="F20" s="55"/>
    </row>
  </sheetData>
  <mergeCells count="7">
    <mergeCell ref="B18:C18"/>
    <mergeCell ref="B1:E1"/>
    <mergeCell ref="B2:F2"/>
    <mergeCell ref="C5:D5"/>
    <mergeCell ref="B7:F7"/>
    <mergeCell ref="B11:F11"/>
    <mergeCell ref="B14:F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3"/>
  <sheetViews>
    <sheetView topLeftCell="A8" workbookViewId="0">
      <selection activeCell="B28" sqref="B28:D28"/>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90" t="s">
        <v>235</v>
      </c>
      <c r="C1" s="90"/>
      <c r="D1" s="90"/>
      <c r="E1" s="90"/>
      <c r="F1" s="90"/>
    </row>
    <row r="2" spans="2:12" ht="52.5" customHeight="1" x14ac:dyDescent="0.2">
      <c r="B2" s="1" t="s">
        <v>9</v>
      </c>
      <c r="C2" s="1" t="s">
        <v>10</v>
      </c>
      <c r="D2" s="1" t="s">
        <v>29</v>
      </c>
      <c r="E2" s="1" t="s">
        <v>16</v>
      </c>
      <c r="F2" s="1" t="s">
        <v>30</v>
      </c>
      <c r="G2" s="16"/>
      <c r="J2" s="16"/>
      <c r="K2" s="16"/>
      <c r="L2" s="16"/>
    </row>
    <row r="3" spans="2:12" s="16" customFormat="1" ht="15" customHeight="1" x14ac:dyDescent="0.2">
      <c r="B3" s="87" t="s">
        <v>41</v>
      </c>
      <c r="C3" s="88"/>
      <c r="D3" s="88"/>
      <c r="E3" s="88"/>
      <c r="F3" s="89"/>
    </row>
    <row r="4" spans="2:12" s="16" customFormat="1" ht="15" customHeight="1" x14ac:dyDescent="0.2">
      <c r="B4" s="7" t="s">
        <v>145</v>
      </c>
      <c r="C4" s="47" t="s">
        <v>146</v>
      </c>
      <c r="D4" s="11">
        <v>1.1499999999999999</v>
      </c>
      <c r="E4" s="11">
        <v>1.1499999999999999</v>
      </c>
      <c r="F4" s="10" t="s">
        <v>32</v>
      </c>
    </row>
    <row r="5" spans="2:12" s="16" customFormat="1" ht="15" customHeight="1" x14ac:dyDescent="0.2">
      <c r="B5" s="6" t="s">
        <v>73</v>
      </c>
      <c r="C5" s="47" t="s">
        <v>74</v>
      </c>
      <c r="D5" s="11">
        <v>0.32</v>
      </c>
      <c r="E5" s="11">
        <v>0.32</v>
      </c>
      <c r="F5" s="10" t="s">
        <v>32</v>
      </c>
    </row>
    <row r="6" spans="2:12" s="16" customFormat="1" ht="15" customHeight="1" x14ac:dyDescent="0.2">
      <c r="B6" s="7" t="s">
        <v>147</v>
      </c>
      <c r="C6" s="47" t="s">
        <v>148</v>
      </c>
      <c r="D6" s="11">
        <v>0.45</v>
      </c>
      <c r="E6" s="13">
        <v>0.45</v>
      </c>
      <c r="F6" s="10" t="s">
        <v>32</v>
      </c>
    </row>
    <row r="7" spans="2:12" s="16" customFormat="1" ht="15" customHeight="1" x14ac:dyDescent="0.2">
      <c r="B7" s="87" t="s">
        <v>175</v>
      </c>
      <c r="C7" s="88"/>
      <c r="D7" s="88"/>
      <c r="E7" s="88"/>
      <c r="F7" s="89"/>
    </row>
    <row r="8" spans="2:12" s="16" customFormat="1" ht="15" customHeight="1" x14ac:dyDescent="0.2">
      <c r="B8" s="7" t="s">
        <v>173</v>
      </c>
      <c r="C8" s="7" t="s">
        <v>174</v>
      </c>
      <c r="D8" s="13">
        <v>2.95</v>
      </c>
      <c r="E8" s="11">
        <v>2.95</v>
      </c>
      <c r="F8" s="10" t="s">
        <v>32</v>
      </c>
    </row>
    <row r="9" spans="2:12" s="16" customFormat="1" ht="15" customHeight="1" x14ac:dyDescent="0.2">
      <c r="B9" s="87" t="s">
        <v>39</v>
      </c>
      <c r="C9" s="88"/>
      <c r="D9" s="88"/>
      <c r="E9" s="88"/>
      <c r="F9" s="89"/>
    </row>
    <row r="10" spans="2:12" s="16" customFormat="1" ht="15" customHeight="1" x14ac:dyDescent="0.2">
      <c r="B10" s="7" t="s">
        <v>104</v>
      </c>
      <c r="C10" s="47" t="s">
        <v>105</v>
      </c>
      <c r="D10" s="11">
        <v>0.89</v>
      </c>
      <c r="E10" s="11">
        <v>0.89</v>
      </c>
      <c r="F10" s="10" t="s">
        <v>32</v>
      </c>
    </row>
    <row r="11" spans="2:12" s="16" customFormat="1" ht="15" customHeight="1" x14ac:dyDescent="0.2">
      <c r="B11" s="7" t="s">
        <v>118</v>
      </c>
      <c r="C11" s="7" t="s">
        <v>119</v>
      </c>
      <c r="D11" s="11">
        <v>0.51</v>
      </c>
      <c r="E11" s="11">
        <v>0.51</v>
      </c>
      <c r="F11" s="10" t="s">
        <v>32</v>
      </c>
    </row>
    <row r="12" spans="2:12" s="16" customFormat="1" ht="15" customHeight="1" x14ac:dyDescent="0.2">
      <c r="B12" s="87" t="s">
        <v>27</v>
      </c>
      <c r="C12" s="88"/>
      <c r="D12" s="88"/>
      <c r="E12" s="88"/>
      <c r="F12" s="89"/>
    </row>
    <row r="13" spans="2:12" s="16" customFormat="1" ht="15" customHeight="1" x14ac:dyDescent="0.2">
      <c r="B13" s="37" t="s">
        <v>100</v>
      </c>
      <c r="C13" s="7" t="s">
        <v>101</v>
      </c>
      <c r="D13" s="13">
        <v>0.89</v>
      </c>
      <c r="E13" s="11">
        <v>0.89</v>
      </c>
      <c r="F13" s="10" t="s">
        <v>32</v>
      </c>
    </row>
    <row r="14" spans="2:12" s="16" customFormat="1" ht="15" customHeight="1" x14ac:dyDescent="0.2">
      <c r="B14" s="37" t="s">
        <v>77</v>
      </c>
      <c r="C14" s="7" t="s">
        <v>78</v>
      </c>
      <c r="D14" s="13">
        <v>0.42</v>
      </c>
      <c r="E14" s="11">
        <v>0.42</v>
      </c>
      <c r="F14" s="10" t="s">
        <v>32</v>
      </c>
    </row>
    <row r="15" spans="2:12" s="16" customFormat="1" ht="15" customHeight="1" x14ac:dyDescent="0.2">
      <c r="B15" s="87" t="s">
        <v>21</v>
      </c>
      <c r="C15" s="88"/>
      <c r="D15" s="88"/>
      <c r="E15" s="88"/>
      <c r="F15" s="89"/>
    </row>
    <row r="16" spans="2:12" s="16" customFormat="1" ht="15" customHeight="1" x14ac:dyDescent="0.2">
      <c r="B16" s="37" t="s">
        <v>69</v>
      </c>
      <c r="C16" s="7" t="s">
        <v>70</v>
      </c>
      <c r="D16" s="13">
        <v>12.94</v>
      </c>
      <c r="E16" s="11">
        <v>13</v>
      </c>
      <c r="F16" s="10" t="s">
        <v>32</v>
      </c>
    </row>
    <row r="17" spans="2:7" s="16" customFormat="1" ht="15" customHeight="1" x14ac:dyDescent="0.2">
      <c r="B17" s="87" t="s">
        <v>23</v>
      </c>
      <c r="C17" s="88"/>
      <c r="D17" s="88"/>
      <c r="E17" s="88"/>
      <c r="F17" s="89"/>
    </row>
    <row r="18" spans="2:7" s="16" customFormat="1" ht="15" customHeight="1" x14ac:dyDescent="0.2">
      <c r="B18" s="7" t="s">
        <v>67</v>
      </c>
      <c r="C18" s="7" t="s">
        <v>68</v>
      </c>
      <c r="D18" s="11">
        <v>0.54</v>
      </c>
      <c r="E18" s="11">
        <v>0.54</v>
      </c>
      <c r="F18" s="10" t="s">
        <v>32</v>
      </c>
    </row>
    <row r="19" spans="2:7" s="16" customFormat="1" ht="15" customHeight="1" x14ac:dyDescent="0.2">
      <c r="B19" s="7" t="s">
        <v>140</v>
      </c>
      <c r="C19" s="7" t="s">
        <v>141</v>
      </c>
      <c r="D19" s="11">
        <v>1.3</v>
      </c>
      <c r="E19" s="11">
        <v>1.3</v>
      </c>
      <c r="F19" s="10" t="s">
        <v>32</v>
      </c>
    </row>
    <row r="20" spans="2:7" s="16" customFormat="1" ht="15" customHeight="1" x14ac:dyDescent="0.2">
      <c r="B20" s="7" t="s">
        <v>193</v>
      </c>
      <c r="C20" s="7" t="s">
        <v>194</v>
      </c>
      <c r="D20" s="11">
        <v>1.6</v>
      </c>
      <c r="E20" s="11">
        <v>1.6</v>
      </c>
      <c r="F20" s="10" t="s">
        <v>32</v>
      </c>
    </row>
    <row r="21" spans="2:7" s="16" customFormat="1" ht="15" customHeight="1" x14ac:dyDescent="0.2">
      <c r="B21" s="6" t="s">
        <v>95</v>
      </c>
      <c r="C21" s="49" t="s">
        <v>94</v>
      </c>
      <c r="D21" s="14">
        <v>1.45</v>
      </c>
      <c r="E21" s="11">
        <v>1.45</v>
      </c>
      <c r="F21" s="10" t="s">
        <v>32</v>
      </c>
    </row>
    <row r="22" spans="2:7" s="16" customFormat="1" ht="15" customHeight="1" x14ac:dyDescent="0.2">
      <c r="B22" s="6" t="s">
        <v>229</v>
      </c>
      <c r="C22" s="49" t="s">
        <v>230</v>
      </c>
      <c r="D22" s="54">
        <v>0.28000000000000003</v>
      </c>
      <c r="E22" s="13">
        <v>0.28000000000000003</v>
      </c>
      <c r="F22" s="10" t="s">
        <v>32</v>
      </c>
    </row>
    <row r="23" spans="2:7" s="16" customFormat="1" ht="15" customHeight="1" x14ac:dyDescent="0.2">
      <c r="B23" s="87" t="s">
        <v>25</v>
      </c>
      <c r="C23" s="88"/>
      <c r="D23" s="88"/>
      <c r="E23" s="88"/>
      <c r="F23" s="89"/>
    </row>
    <row r="24" spans="2:7" s="16" customFormat="1" ht="15" customHeight="1" x14ac:dyDescent="0.2">
      <c r="B24" s="7" t="s">
        <v>132</v>
      </c>
      <c r="C24" s="7" t="s">
        <v>130</v>
      </c>
      <c r="D24" s="13">
        <v>5.83</v>
      </c>
      <c r="E24" s="11">
        <v>5.81</v>
      </c>
      <c r="F24" s="10" t="s">
        <v>32</v>
      </c>
    </row>
    <row r="25" spans="2:7" s="16" customFormat="1" ht="15" customHeight="1" x14ac:dyDescent="0.2">
      <c r="B25" s="87" t="s">
        <v>36</v>
      </c>
      <c r="C25" s="88"/>
      <c r="D25" s="88"/>
      <c r="E25" s="88"/>
      <c r="F25" s="89"/>
    </row>
    <row r="26" spans="2:7" s="16" customFormat="1" ht="15" customHeight="1" x14ac:dyDescent="0.2">
      <c r="B26" s="7" t="s">
        <v>53</v>
      </c>
      <c r="C26" s="7" t="s">
        <v>54</v>
      </c>
      <c r="D26" s="13">
        <v>1.26</v>
      </c>
      <c r="E26" s="11">
        <v>1.26</v>
      </c>
      <c r="F26" s="10" t="s">
        <v>32</v>
      </c>
    </row>
    <row r="27" spans="2:7" s="16" customFormat="1" ht="15" customHeight="1" x14ac:dyDescent="0.2">
      <c r="B27" s="7" t="s">
        <v>215</v>
      </c>
      <c r="C27" s="7" t="s">
        <v>216</v>
      </c>
      <c r="D27" s="13">
        <v>6.8</v>
      </c>
      <c r="E27" s="11">
        <v>6.8</v>
      </c>
      <c r="F27" s="10" t="s">
        <v>32</v>
      </c>
    </row>
    <row r="28" spans="2:7" s="16" customFormat="1" ht="15" customHeight="1" x14ac:dyDescent="0.2">
      <c r="B28" s="7" t="s">
        <v>136</v>
      </c>
      <c r="C28" s="7" t="s">
        <v>137</v>
      </c>
      <c r="D28" s="13">
        <v>7</v>
      </c>
      <c r="E28" s="11">
        <v>7</v>
      </c>
      <c r="F28" s="10" t="s">
        <v>32</v>
      </c>
    </row>
    <row r="29" spans="2:7" s="16" customFormat="1" ht="53.25" customHeight="1" x14ac:dyDescent="0.2">
      <c r="B29" s="7" t="s">
        <v>9</v>
      </c>
      <c r="C29" s="12" t="s">
        <v>10</v>
      </c>
      <c r="D29" s="1" t="s">
        <v>29</v>
      </c>
      <c r="E29" s="1" t="s">
        <v>16</v>
      </c>
      <c r="F29" s="10" t="s">
        <v>30</v>
      </c>
      <c r="G29"/>
    </row>
    <row r="30" spans="2:7" s="16" customFormat="1" ht="15" customHeight="1" x14ac:dyDescent="0.2">
      <c r="B30" s="87" t="s">
        <v>41</v>
      </c>
      <c r="C30" s="88"/>
      <c r="D30" s="88"/>
      <c r="E30" s="88"/>
      <c r="F30" s="89"/>
    </row>
    <row r="31" spans="2:7" s="16" customFormat="1" ht="13.5" customHeight="1" x14ac:dyDescent="0.2">
      <c r="B31" s="7" t="s">
        <v>98</v>
      </c>
      <c r="C31" s="7" t="s">
        <v>99</v>
      </c>
      <c r="D31" s="13">
        <v>0.7</v>
      </c>
      <c r="E31" s="11">
        <v>0.7</v>
      </c>
      <c r="F31" s="10" t="s">
        <v>32</v>
      </c>
    </row>
    <row r="32" spans="2:7" s="16" customFormat="1" ht="15" customHeight="1" x14ac:dyDescent="0.2">
      <c r="B32" s="87" t="s">
        <v>39</v>
      </c>
      <c r="C32" s="88"/>
      <c r="D32" s="88"/>
      <c r="E32" s="88"/>
      <c r="F32" s="89"/>
    </row>
    <row r="33" spans="2:7" s="16" customFormat="1" ht="13.5" customHeight="1" x14ac:dyDescent="0.2">
      <c r="B33" s="7" t="s">
        <v>37</v>
      </c>
      <c r="C33" s="12" t="s">
        <v>38</v>
      </c>
      <c r="D33" s="13">
        <v>0.64</v>
      </c>
      <c r="E33" s="11">
        <v>0.64</v>
      </c>
      <c r="F33" s="10" t="s">
        <v>32</v>
      </c>
    </row>
    <row r="34" spans="2:7" s="16" customFormat="1" ht="15" customHeight="1" x14ac:dyDescent="0.2">
      <c r="B34" s="87" t="s">
        <v>27</v>
      </c>
      <c r="C34" s="88"/>
      <c r="D34" s="88"/>
      <c r="E34" s="88"/>
      <c r="F34" s="89"/>
    </row>
    <row r="35" spans="2:7" s="16" customFormat="1" ht="13.5" customHeight="1" x14ac:dyDescent="0.2">
      <c r="B35" s="7" t="s">
        <v>71</v>
      </c>
      <c r="C35" s="12" t="s">
        <v>72</v>
      </c>
      <c r="D35" s="13">
        <v>1</v>
      </c>
      <c r="E35" s="11">
        <v>1</v>
      </c>
      <c r="F35" s="10" t="s">
        <v>32</v>
      </c>
    </row>
    <row r="36" spans="2:7" ht="15" x14ac:dyDescent="0.2">
      <c r="B36" s="7" t="s">
        <v>46</v>
      </c>
      <c r="C36" s="7" t="s">
        <v>47</v>
      </c>
      <c r="D36" s="13">
        <v>1.4</v>
      </c>
      <c r="E36" s="11">
        <v>1.4</v>
      </c>
      <c r="F36" s="10" t="s">
        <v>32</v>
      </c>
    </row>
    <row r="37" spans="2:7" s="16" customFormat="1" ht="15" x14ac:dyDescent="0.2">
      <c r="B37" s="7" t="s">
        <v>84</v>
      </c>
      <c r="C37" s="7" t="s">
        <v>85</v>
      </c>
      <c r="D37" s="13">
        <v>0.72</v>
      </c>
      <c r="E37" s="13">
        <v>0.72</v>
      </c>
      <c r="F37" s="10" t="s">
        <v>32</v>
      </c>
    </row>
    <row r="38" spans="2:7" s="16" customFormat="1" ht="15" customHeight="1" x14ac:dyDescent="0.2">
      <c r="B38" s="87" t="s">
        <v>55</v>
      </c>
      <c r="C38" s="88"/>
      <c r="D38" s="88"/>
      <c r="E38" s="88"/>
      <c r="F38" s="89"/>
      <c r="G38"/>
    </row>
    <row r="39" spans="2:7" s="16" customFormat="1" ht="15" customHeight="1" x14ac:dyDescent="0.2">
      <c r="B39" s="7" t="s">
        <v>58</v>
      </c>
      <c r="C39" s="12" t="s">
        <v>59</v>
      </c>
      <c r="D39" s="13">
        <v>1</v>
      </c>
      <c r="E39" s="11">
        <v>1</v>
      </c>
      <c r="F39" s="10" t="s">
        <v>32</v>
      </c>
    </row>
    <row r="40" spans="2:7" s="16" customFormat="1" ht="15" customHeight="1" x14ac:dyDescent="0.2">
      <c r="B40" s="7" t="s">
        <v>90</v>
      </c>
      <c r="C40" s="7" t="s">
        <v>91</v>
      </c>
      <c r="D40" s="13" t="s">
        <v>28</v>
      </c>
      <c r="E40" s="11" t="s">
        <v>28</v>
      </c>
      <c r="F40" s="10" t="s">
        <v>32</v>
      </c>
    </row>
    <row r="41" spans="2:7" s="16" customFormat="1" ht="15" customHeight="1" x14ac:dyDescent="0.2">
      <c r="B41" s="7" t="s">
        <v>92</v>
      </c>
      <c r="C41" s="7" t="s">
        <v>93</v>
      </c>
      <c r="D41" s="13" t="s">
        <v>28</v>
      </c>
      <c r="E41" s="11" t="s">
        <v>28</v>
      </c>
      <c r="F41" s="10" t="s">
        <v>32</v>
      </c>
    </row>
    <row r="42" spans="2:7" s="16" customFormat="1" ht="15" customHeight="1" x14ac:dyDescent="0.2">
      <c r="B42" s="7" t="s">
        <v>43</v>
      </c>
      <c r="C42" s="7" t="s">
        <v>42</v>
      </c>
      <c r="D42" s="13">
        <v>2.5499999999999998</v>
      </c>
      <c r="E42" s="11">
        <v>2.5499999999999998</v>
      </c>
      <c r="F42" s="10" t="s">
        <v>32</v>
      </c>
    </row>
    <row r="43" spans="2:7" s="16" customFormat="1" ht="15" customHeight="1" x14ac:dyDescent="0.2">
      <c r="B43" s="7" t="s">
        <v>116</v>
      </c>
      <c r="C43" s="7" t="s">
        <v>117</v>
      </c>
      <c r="D43" s="11" t="s">
        <v>28</v>
      </c>
      <c r="E43" s="11" t="s">
        <v>28</v>
      </c>
      <c r="F43" s="10" t="s">
        <v>32</v>
      </c>
    </row>
    <row r="44" spans="2:7" s="16" customFormat="1" ht="15" customHeight="1" x14ac:dyDescent="0.2">
      <c r="B44" s="7" t="s">
        <v>180</v>
      </c>
      <c r="C44" s="7" t="s">
        <v>181</v>
      </c>
      <c r="D44" s="11" t="s">
        <v>28</v>
      </c>
      <c r="E44" s="11" t="s">
        <v>28</v>
      </c>
      <c r="F44" s="10" t="s">
        <v>32</v>
      </c>
    </row>
    <row r="45" spans="2:7" s="16" customFormat="1" ht="15" customHeight="1" x14ac:dyDescent="0.2">
      <c r="B45" s="7" t="s">
        <v>213</v>
      </c>
      <c r="C45" s="7" t="s">
        <v>214</v>
      </c>
      <c r="D45" s="11" t="s">
        <v>28</v>
      </c>
      <c r="E45" s="11" t="s">
        <v>28</v>
      </c>
      <c r="F45" s="10" t="s">
        <v>32</v>
      </c>
    </row>
    <row r="46" spans="2:7" s="16" customFormat="1" ht="15" customHeight="1" x14ac:dyDescent="0.2">
      <c r="B46" s="7" t="s">
        <v>221</v>
      </c>
      <c r="C46" s="7" t="s">
        <v>220</v>
      </c>
      <c r="D46" s="11" t="s">
        <v>28</v>
      </c>
      <c r="E46" s="11" t="s">
        <v>28</v>
      </c>
      <c r="F46" s="10" t="s">
        <v>32</v>
      </c>
    </row>
    <row r="47" spans="2:7" s="16" customFormat="1" ht="15" customHeight="1" x14ac:dyDescent="0.2">
      <c r="B47" s="7" t="s">
        <v>223</v>
      </c>
      <c r="C47" s="7" t="s">
        <v>224</v>
      </c>
      <c r="D47" s="11" t="s">
        <v>28</v>
      </c>
      <c r="E47" s="11" t="s">
        <v>28</v>
      </c>
      <c r="F47" s="10" t="s">
        <v>32</v>
      </c>
    </row>
    <row r="48" spans="2:7" s="16" customFormat="1" ht="15" customHeight="1" x14ac:dyDescent="0.2">
      <c r="B48" s="87" t="s">
        <v>21</v>
      </c>
      <c r="C48" s="88"/>
      <c r="D48" s="88"/>
      <c r="E48" s="88"/>
      <c r="F48" s="89"/>
    </row>
    <row r="49" spans="2:6" s="16" customFormat="1" ht="15" customHeight="1" x14ac:dyDescent="0.2">
      <c r="B49" s="7" t="s">
        <v>65</v>
      </c>
      <c r="C49" s="7" t="s">
        <v>66</v>
      </c>
      <c r="D49" s="13">
        <v>0.45</v>
      </c>
      <c r="E49" s="11">
        <v>0.45</v>
      </c>
      <c r="F49" s="10" t="s">
        <v>32</v>
      </c>
    </row>
    <row r="50" spans="2:6" s="16" customFormat="1" ht="15" customHeight="1" x14ac:dyDescent="0.2">
      <c r="B50" s="87" t="s">
        <v>23</v>
      </c>
      <c r="C50" s="88"/>
      <c r="D50" s="88"/>
      <c r="E50" s="88"/>
      <c r="F50" s="89"/>
    </row>
    <row r="51" spans="2:6" ht="15" x14ac:dyDescent="0.2">
      <c r="B51" s="7" t="s">
        <v>202</v>
      </c>
      <c r="C51" s="7" t="s">
        <v>203</v>
      </c>
      <c r="D51" s="13">
        <v>70</v>
      </c>
      <c r="E51" s="11">
        <v>70</v>
      </c>
      <c r="F51" s="10" t="s">
        <v>32</v>
      </c>
    </row>
    <row r="52" spans="2:6" ht="15" x14ac:dyDescent="0.2">
      <c r="B52" s="87" t="s">
        <v>25</v>
      </c>
      <c r="C52" s="88"/>
      <c r="D52" s="88"/>
      <c r="E52" s="88"/>
      <c r="F52" s="89"/>
    </row>
    <row r="53" spans="2:6" ht="15" x14ac:dyDescent="0.2">
      <c r="B53" s="6" t="s">
        <v>133</v>
      </c>
      <c r="C53" s="49" t="s">
        <v>128</v>
      </c>
      <c r="D53" s="13">
        <v>5.2</v>
      </c>
      <c r="E53" s="13">
        <v>5.2</v>
      </c>
      <c r="F53" s="10" t="s">
        <v>32</v>
      </c>
    </row>
  </sheetData>
  <mergeCells count="16">
    <mergeCell ref="B52:F52"/>
    <mergeCell ref="B50:F50"/>
    <mergeCell ref="B1:F1"/>
    <mergeCell ref="B3:F3"/>
    <mergeCell ref="B17:F17"/>
    <mergeCell ref="B48:F48"/>
    <mergeCell ref="B12:F12"/>
    <mergeCell ref="B9:F9"/>
    <mergeCell ref="B25:F25"/>
    <mergeCell ref="B34:F34"/>
    <mergeCell ref="B38:F38"/>
    <mergeCell ref="B23:F23"/>
    <mergeCell ref="B32:F32"/>
    <mergeCell ref="B30:F30"/>
    <mergeCell ref="B7:F7"/>
    <mergeCell ref="B15:F15"/>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topLeftCell="A11" workbookViewId="0">
      <selection activeCell="A19" sqref="A19"/>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3" t="s">
        <v>236</v>
      </c>
      <c r="B1" s="93"/>
      <c r="C1" s="93"/>
      <c r="D1" s="93"/>
      <c r="E1" s="93"/>
      <c r="F1" s="93"/>
      <c r="G1" s="93"/>
      <c r="H1" s="93"/>
      <c r="I1" s="93"/>
      <c r="J1" s="93"/>
      <c r="K1" s="93"/>
      <c r="L1" s="93"/>
    </row>
    <row r="2" spans="1:16" ht="47.25" customHeight="1" x14ac:dyDescent="0.2">
      <c r="A2" s="6" t="s">
        <v>48</v>
      </c>
      <c r="B2" s="91" t="s">
        <v>157</v>
      </c>
      <c r="C2" s="92"/>
      <c r="D2" s="92"/>
      <c r="E2" s="92"/>
      <c r="F2" s="92"/>
      <c r="G2" s="92"/>
      <c r="H2" s="92"/>
      <c r="I2" s="92"/>
      <c r="J2" s="92"/>
      <c r="K2" s="92"/>
      <c r="L2" s="92"/>
      <c r="M2" s="94"/>
    </row>
    <row r="3" spans="1:16" ht="24.75" customHeight="1" x14ac:dyDescent="0.2">
      <c r="A3" s="6" t="s">
        <v>49</v>
      </c>
      <c r="B3" s="91" t="s">
        <v>158</v>
      </c>
      <c r="C3" s="92"/>
      <c r="D3" s="92"/>
      <c r="E3" s="92"/>
      <c r="F3" s="92"/>
      <c r="G3" s="92"/>
      <c r="H3" s="92"/>
      <c r="I3" s="92"/>
      <c r="J3" s="92"/>
      <c r="K3" s="92"/>
      <c r="L3" s="92"/>
      <c r="M3" s="94"/>
    </row>
    <row r="4" spans="1:16" ht="26.25" customHeight="1" x14ac:dyDescent="0.2">
      <c r="A4" s="6" t="s">
        <v>83</v>
      </c>
      <c r="B4" s="91" t="s">
        <v>161</v>
      </c>
      <c r="C4" s="92"/>
      <c r="D4" s="92"/>
      <c r="E4" s="92"/>
      <c r="F4" s="92"/>
      <c r="G4" s="92"/>
      <c r="H4" s="92"/>
      <c r="I4" s="92"/>
      <c r="J4" s="92"/>
      <c r="K4" s="92"/>
      <c r="L4" s="92"/>
      <c r="M4" s="94"/>
      <c r="N4" s="30"/>
      <c r="O4" s="30"/>
      <c r="P4" s="30"/>
    </row>
    <row r="5" spans="1:16" ht="27.75" customHeight="1" x14ac:dyDescent="0.2">
      <c r="A5" s="6" t="s">
        <v>50</v>
      </c>
      <c r="B5" s="91" t="s">
        <v>159</v>
      </c>
      <c r="C5" s="92"/>
      <c r="D5" s="92"/>
      <c r="E5" s="92"/>
      <c r="F5" s="92"/>
      <c r="G5" s="92"/>
      <c r="H5" s="92"/>
      <c r="I5" s="92"/>
      <c r="J5" s="92"/>
      <c r="K5" s="92"/>
      <c r="L5" s="92"/>
      <c r="M5" s="94"/>
    </row>
    <row r="6" spans="1:16" ht="28.5" customHeight="1" x14ac:dyDescent="0.2">
      <c r="A6" s="6" t="s">
        <v>51</v>
      </c>
      <c r="B6" s="91" t="s">
        <v>160</v>
      </c>
      <c r="C6" s="92"/>
      <c r="D6" s="92"/>
      <c r="E6" s="92"/>
      <c r="F6" s="92"/>
      <c r="G6" s="92"/>
      <c r="H6" s="92"/>
      <c r="I6" s="92"/>
      <c r="J6" s="92"/>
      <c r="K6" s="92"/>
      <c r="L6" s="92"/>
      <c r="M6" s="94"/>
    </row>
    <row r="7" spans="1:16" ht="26.25" customHeight="1" x14ac:dyDescent="0.2">
      <c r="A7" s="6" t="s">
        <v>82</v>
      </c>
      <c r="B7" s="91" t="s">
        <v>162</v>
      </c>
      <c r="C7" s="92"/>
      <c r="D7" s="92"/>
      <c r="E7" s="92"/>
      <c r="F7" s="92"/>
      <c r="G7" s="92"/>
      <c r="H7" s="92"/>
      <c r="I7" s="92"/>
      <c r="J7" s="92"/>
      <c r="K7" s="92"/>
      <c r="L7" s="92"/>
      <c r="M7" s="94"/>
    </row>
    <row r="8" spans="1:16" ht="23.25" customHeight="1" x14ac:dyDescent="0.2">
      <c r="A8" s="6" t="s">
        <v>52</v>
      </c>
      <c r="B8" s="91" t="s">
        <v>163</v>
      </c>
      <c r="C8" s="92"/>
      <c r="D8" s="92"/>
      <c r="E8" s="92"/>
      <c r="F8" s="92"/>
      <c r="G8" s="92"/>
      <c r="H8" s="92"/>
      <c r="I8" s="92"/>
      <c r="J8" s="92"/>
      <c r="K8" s="92"/>
      <c r="L8" s="92"/>
      <c r="M8" s="94"/>
    </row>
    <row r="9" spans="1:16" ht="24" customHeight="1" x14ac:dyDescent="0.2">
      <c r="A9" s="6" t="s">
        <v>60</v>
      </c>
      <c r="B9" s="91" t="s">
        <v>164</v>
      </c>
      <c r="C9" s="92"/>
      <c r="D9" s="92"/>
      <c r="E9" s="92"/>
      <c r="F9" s="92"/>
      <c r="G9" s="92"/>
      <c r="H9" s="92"/>
      <c r="I9" s="92"/>
      <c r="J9" s="92"/>
      <c r="K9" s="92"/>
      <c r="L9" s="92"/>
      <c r="M9" s="94"/>
    </row>
    <row r="10" spans="1:16" ht="27" customHeight="1" x14ac:dyDescent="0.2">
      <c r="A10" s="6" t="s">
        <v>81</v>
      </c>
      <c r="B10" s="91" t="s">
        <v>165</v>
      </c>
      <c r="C10" s="92"/>
      <c r="D10" s="92"/>
      <c r="E10" s="92"/>
      <c r="F10" s="92"/>
      <c r="G10" s="92"/>
      <c r="H10" s="92"/>
      <c r="I10" s="92"/>
      <c r="J10" s="92"/>
      <c r="K10" s="39"/>
      <c r="L10" s="39"/>
      <c r="M10" s="40"/>
    </row>
    <row r="11" spans="1:16" ht="51" customHeight="1" x14ac:dyDescent="0.2">
      <c r="A11" s="6" t="s">
        <v>102</v>
      </c>
      <c r="B11" s="91" t="s">
        <v>184</v>
      </c>
      <c r="C11" s="92"/>
      <c r="D11" s="92"/>
      <c r="E11" s="92"/>
      <c r="F11" s="92"/>
      <c r="G11" s="92"/>
      <c r="H11" s="92"/>
      <c r="I11" s="92"/>
      <c r="J11" s="92"/>
      <c r="K11" s="41"/>
      <c r="L11" s="41"/>
      <c r="M11" s="42"/>
    </row>
    <row r="12" spans="1:16" ht="51.75" customHeight="1" x14ac:dyDescent="0.2">
      <c r="A12" s="6" t="s">
        <v>103</v>
      </c>
      <c r="B12" s="91" t="s">
        <v>168</v>
      </c>
      <c r="C12" s="92"/>
      <c r="D12" s="92"/>
      <c r="E12" s="92"/>
      <c r="F12" s="92"/>
      <c r="G12" s="92"/>
      <c r="H12" s="92"/>
      <c r="I12" s="92"/>
      <c r="J12" s="92"/>
      <c r="K12" s="41"/>
      <c r="L12" s="41"/>
      <c r="M12" s="42"/>
    </row>
    <row r="13" spans="1:16" ht="46.5" customHeight="1" x14ac:dyDescent="0.2">
      <c r="A13" s="6" t="s">
        <v>106</v>
      </c>
      <c r="B13" s="91" t="s">
        <v>167</v>
      </c>
      <c r="C13" s="92"/>
      <c r="D13" s="92"/>
      <c r="E13" s="92"/>
      <c r="F13" s="92"/>
      <c r="G13" s="92"/>
      <c r="H13" s="92"/>
      <c r="I13" s="92"/>
      <c r="J13" s="92"/>
      <c r="K13" s="43"/>
      <c r="L13" s="43"/>
      <c r="M13" s="44"/>
    </row>
    <row r="14" spans="1:16" ht="36" customHeight="1" x14ac:dyDescent="0.2">
      <c r="A14" s="6" t="s">
        <v>123</v>
      </c>
      <c r="B14" s="91" t="s">
        <v>166</v>
      </c>
      <c r="C14" s="92"/>
      <c r="D14" s="92"/>
      <c r="E14" s="92"/>
      <c r="F14" s="92"/>
      <c r="G14" s="92"/>
      <c r="H14" s="92"/>
      <c r="I14" s="92"/>
      <c r="J14" s="92"/>
      <c r="K14" s="92"/>
      <c r="L14" s="92"/>
      <c r="M14" s="94"/>
    </row>
    <row r="15" spans="1:16" ht="23.25" customHeight="1" x14ac:dyDescent="0.2">
      <c r="A15" s="6" t="s">
        <v>124</v>
      </c>
      <c r="B15" s="91" t="s">
        <v>169</v>
      </c>
      <c r="C15" s="92"/>
      <c r="D15" s="92"/>
      <c r="E15" s="92"/>
      <c r="F15" s="92"/>
      <c r="G15" s="92"/>
      <c r="H15" s="92"/>
      <c r="I15" s="92"/>
      <c r="J15" s="92"/>
      <c r="K15" s="92"/>
      <c r="L15" s="92"/>
      <c r="M15" s="94"/>
    </row>
    <row r="16" spans="1:16" ht="18.75" customHeight="1" x14ac:dyDescent="0.2">
      <c r="A16" s="6" t="s">
        <v>142</v>
      </c>
      <c r="B16" s="91" t="s">
        <v>122</v>
      </c>
      <c r="C16" s="92"/>
      <c r="D16" s="92"/>
      <c r="E16" s="92"/>
      <c r="F16" s="92"/>
      <c r="G16" s="92"/>
      <c r="H16" s="92"/>
      <c r="I16" s="92"/>
      <c r="J16" s="92"/>
      <c r="K16" s="92"/>
      <c r="L16" s="92"/>
      <c r="M16" s="94"/>
    </row>
    <row r="17" spans="1:13" ht="23.25" customHeight="1" x14ac:dyDescent="0.2">
      <c r="A17" s="6" t="s">
        <v>125</v>
      </c>
      <c r="B17" s="91" t="s">
        <v>166</v>
      </c>
      <c r="C17" s="92"/>
      <c r="D17" s="92"/>
      <c r="E17" s="92"/>
      <c r="F17" s="92"/>
      <c r="G17" s="92"/>
      <c r="H17" s="92"/>
      <c r="I17" s="92"/>
      <c r="J17" s="92"/>
      <c r="K17" s="92"/>
      <c r="L17" s="92"/>
      <c r="M17" s="94"/>
    </row>
    <row r="18" spans="1:13" x14ac:dyDescent="0.2">
      <c r="A18" s="6" t="s">
        <v>149</v>
      </c>
      <c r="B18" s="91" t="s">
        <v>170</v>
      </c>
      <c r="C18" s="92"/>
      <c r="D18" s="92"/>
      <c r="E18" s="92"/>
      <c r="F18" s="92"/>
      <c r="G18" s="92"/>
      <c r="H18" s="92"/>
      <c r="I18" s="92"/>
      <c r="J18" s="92"/>
    </row>
    <row r="19" spans="1:13" x14ac:dyDescent="0.2">
      <c r="A19" s="6" t="s">
        <v>115</v>
      </c>
      <c r="B19" s="91" t="s">
        <v>170</v>
      </c>
      <c r="C19" s="92"/>
      <c r="D19" s="92"/>
      <c r="E19" s="92"/>
      <c r="F19" s="92"/>
      <c r="G19" s="92"/>
      <c r="H19" s="92"/>
      <c r="I19" s="92"/>
      <c r="J19" s="92"/>
    </row>
    <row r="20" spans="1:13" x14ac:dyDescent="0.2">
      <c r="A20" s="6" t="s">
        <v>150</v>
      </c>
      <c r="B20" s="91" t="s">
        <v>170</v>
      </c>
      <c r="C20" s="92"/>
      <c r="D20" s="92"/>
      <c r="E20" s="92"/>
      <c r="F20" s="92"/>
      <c r="G20" s="92"/>
      <c r="H20" s="92"/>
      <c r="I20" s="92"/>
      <c r="J20" s="92"/>
    </row>
    <row r="21" spans="1:13" x14ac:dyDescent="0.2">
      <c r="A21" s="6" t="s">
        <v>151</v>
      </c>
      <c r="B21" s="91" t="s">
        <v>170</v>
      </c>
      <c r="C21" s="92"/>
      <c r="D21" s="92"/>
      <c r="E21" s="92"/>
      <c r="F21" s="92"/>
      <c r="G21" s="92"/>
      <c r="H21" s="92"/>
      <c r="I21" s="92"/>
      <c r="J21" s="92"/>
    </row>
    <row r="22" spans="1:13" x14ac:dyDescent="0.2">
      <c r="A22" s="6" t="s">
        <v>153</v>
      </c>
      <c r="B22" s="91" t="s">
        <v>170</v>
      </c>
      <c r="C22" s="92"/>
      <c r="D22" s="92"/>
      <c r="E22" s="92"/>
      <c r="F22" s="92"/>
      <c r="G22" s="92"/>
      <c r="H22" s="92"/>
      <c r="I22" s="92"/>
      <c r="J22" s="92"/>
    </row>
    <row r="23" spans="1:13" x14ac:dyDescent="0.2">
      <c r="A23" s="6" t="s">
        <v>152</v>
      </c>
      <c r="B23" s="91" t="s">
        <v>170</v>
      </c>
      <c r="C23" s="92"/>
      <c r="D23" s="92"/>
      <c r="E23" s="92"/>
      <c r="F23" s="92"/>
      <c r="G23" s="92"/>
      <c r="H23" s="92"/>
      <c r="I23" s="92"/>
      <c r="J23" s="92"/>
    </row>
    <row r="24" spans="1:13" x14ac:dyDescent="0.2">
      <c r="A24" s="6" t="s">
        <v>154</v>
      </c>
      <c r="B24" s="91" t="s">
        <v>170</v>
      </c>
      <c r="C24" s="92"/>
      <c r="D24" s="92"/>
      <c r="E24" s="92"/>
      <c r="F24" s="92"/>
      <c r="G24" s="92"/>
      <c r="H24" s="92"/>
      <c r="I24" s="92"/>
      <c r="J24" s="92"/>
    </row>
    <row r="25" spans="1:13" x14ac:dyDescent="0.2">
      <c r="A25" s="6" t="s">
        <v>155</v>
      </c>
      <c r="B25" s="91" t="s">
        <v>170</v>
      </c>
      <c r="C25" s="92"/>
      <c r="D25" s="92"/>
      <c r="E25" s="92"/>
      <c r="F25" s="92"/>
      <c r="G25" s="92"/>
      <c r="H25" s="92"/>
      <c r="I25" s="92"/>
      <c r="J25" s="92"/>
    </row>
    <row r="26" spans="1:13" x14ac:dyDescent="0.2">
      <c r="A26" s="6" t="s">
        <v>156</v>
      </c>
      <c r="B26" s="91" t="s">
        <v>170</v>
      </c>
      <c r="C26" s="92"/>
      <c r="D26" s="92"/>
      <c r="E26" s="92"/>
      <c r="F26" s="92"/>
      <c r="G26" s="92"/>
      <c r="H26" s="92"/>
      <c r="I26" s="92"/>
      <c r="J26" s="92"/>
    </row>
    <row r="27" spans="1:13" x14ac:dyDescent="0.2">
      <c r="A27" s="6" t="s">
        <v>217</v>
      </c>
      <c r="B27" s="91" t="s">
        <v>218</v>
      </c>
      <c r="C27" s="92"/>
      <c r="D27" s="92"/>
      <c r="E27" s="92"/>
      <c r="F27" s="92"/>
      <c r="G27" s="92"/>
      <c r="H27" s="92"/>
      <c r="I27" s="92"/>
      <c r="J27" s="92"/>
    </row>
  </sheetData>
  <mergeCells count="27">
    <mergeCell ref="B10:J10"/>
    <mergeCell ref="B13:J13"/>
    <mergeCell ref="B9:M9"/>
    <mergeCell ref="B11:J11"/>
    <mergeCell ref="B17:M17"/>
    <mergeCell ref="B12:J12"/>
    <mergeCell ref="B14:M14"/>
    <mergeCell ref="B15:M15"/>
    <mergeCell ref="B16:M16"/>
    <mergeCell ref="A1:L1"/>
    <mergeCell ref="B7:M7"/>
    <mergeCell ref="B8:M8"/>
    <mergeCell ref="B6:M6"/>
    <mergeCell ref="B2:M2"/>
    <mergeCell ref="B4:M4"/>
    <mergeCell ref="B3:M3"/>
    <mergeCell ref="B5:M5"/>
    <mergeCell ref="B27:J27"/>
    <mergeCell ref="B18:J18"/>
    <mergeCell ref="B19:J19"/>
    <mergeCell ref="B23:J23"/>
    <mergeCell ref="B24:J24"/>
    <mergeCell ref="B25:J25"/>
    <mergeCell ref="B26:J26"/>
    <mergeCell ref="B20:J20"/>
    <mergeCell ref="B21:J21"/>
    <mergeCell ref="B22:J22"/>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3"/>
  <sheetViews>
    <sheetView workbookViewId="0">
      <selection activeCell="N5" sqref="N5"/>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5" t="s">
        <v>237</v>
      </c>
      <c r="C1" s="95"/>
      <c r="D1" s="95"/>
      <c r="E1" s="95"/>
      <c r="F1" s="95"/>
      <c r="G1" s="95"/>
      <c r="H1" s="95"/>
      <c r="I1" s="95"/>
      <c r="J1" s="95"/>
      <c r="K1" s="95"/>
      <c r="N1" s="16"/>
      <c r="O1" s="16"/>
      <c r="P1" s="16"/>
    </row>
    <row r="2" spans="2:16" s="16" customFormat="1" ht="47.25" customHeight="1" x14ac:dyDescent="0.2">
      <c r="B2" s="96" t="s">
        <v>135</v>
      </c>
      <c r="C2" s="97"/>
      <c r="D2" s="97"/>
      <c r="E2" s="97"/>
      <c r="F2" s="97"/>
      <c r="G2" s="97"/>
      <c r="H2" s="97"/>
      <c r="I2" s="97"/>
      <c r="J2" s="97"/>
      <c r="K2" s="98"/>
    </row>
    <row r="3" spans="2:16" s="16" customFormat="1" ht="47.25" customHeight="1" x14ac:dyDescent="0.2">
      <c r="B3" s="53" t="s">
        <v>238</v>
      </c>
      <c r="C3" s="100" t="s">
        <v>239</v>
      </c>
      <c r="D3" s="100"/>
      <c r="E3" s="100"/>
      <c r="F3" s="100"/>
      <c r="G3" s="100"/>
      <c r="H3" s="100"/>
      <c r="I3" s="100"/>
      <c r="J3" s="100"/>
      <c r="K3" s="100"/>
    </row>
    <row r="4" spans="2:16" s="16" customFormat="1" ht="47.25" customHeight="1" x14ac:dyDescent="0.2">
      <c r="B4" s="53" t="s">
        <v>240</v>
      </c>
      <c r="C4" s="100" t="s">
        <v>241</v>
      </c>
      <c r="D4" s="100"/>
      <c r="E4" s="100"/>
      <c r="F4" s="100"/>
      <c r="G4" s="100"/>
      <c r="H4" s="100"/>
      <c r="I4" s="100"/>
      <c r="J4" s="100"/>
      <c r="K4" s="100"/>
    </row>
    <row r="5" spans="2:16" s="16" customFormat="1" ht="47.25" customHeight="1" x14ac:dyDescent="0.2">
      <c r="B5" s="53" t="s">
        <v>242</v>
      </c>
      <c r="C5" s="100" t="s">
        <v>244</v>
      </c>
      <c r="D5" s="100"/>
      <c r="E5" s="100"/>
      <c r="F5" s="100"/>
      <c r="G5" s="100"/>
      <c r="H5" s="100"/>
      <c r="I5" s="100"/>
      <c r="J5" s="100"/>
      <c r="K5" s="100"/>
    </row>
    <row r="6" spans="2:16" s="16" customFormat="1" ht="47.25" customHeight="1" x14ac:dyDescent="0.2">
      <c r="B6" s="53" t="s">
        <v>243</v>
      </c>
      <c r="C6" s="100" t="s">
        <v>245</v>
      </c>
      <c r="D6" s="100"/>
      <c r="E6" s="100"/>
      <c r="F6" s="100"/>
      <c r="G6" s="100"/>
      <c r="H6" s="100"/>
      <c r="I6" s="100"/>
      <c r="J6" s="100"/>
      <c r="K6" s="100"/>
    </row>
    <row r="7" spans="2:16" s="16" customFormat="1" ht="47.25" customHeight="1" x14ac:dyDescent="0.2">
      <c r="B7" s="53" t="s">
        <v>247</v>
      </c>
      <c r="C7" s="100" t="s">
        <v>246</v>
      </c>
      <c r="D7" s="100"/>
      <c r="E7" s="100"/>
      <c r="F7" s="100"/>
      <c r="G7" s="100"/>
      <c r="H7" s="100"/>
      <c r="I7" s="100"/>
      <c r="J7" s="100"/>
      <c r="K7" s="100"/>
    </row>
    <row r="8" spans="2:16" s="16" customFormat="1" ht="26.25" customHeight="1" x14ac:dyDescent="0.2">
      <c r="B8" s="99" t="s">
        <v>134</v>
      </c>
      <c r="C8" s="99"/>
      <c r="D8" s="99"/>
      <c r="E8" s="99"/>
      <c r="F8" s="99"/>
      <c r="G8" s="99"/>
      <c r="H8" s="99"/>
      <c r="I8" s="99"/>
      <c r="J8" s="99"/>
      <c r="K8" s="99"/>
    </row>
    <row r="9" spans="2:16" s="16" customFormat="1" ht="51.75" customHeight="1" x14ac:dyDescent="0.2">
      <c r="B9" s="17" t="s">
        <v>182</v>
      </c>
      <c r="C9" s="100" t="s">
        <v>183</v>
      </c>
      <c r="D9" s="100"/>
      <c r="E9" s="100"/>
      <c r="F9" s="100"/>
      <c r="G9" s="100"/>
      <c r="H9" s="100"/>
      <c r="I9" s="100"/>
      <c r="J9" s="100"/>
      <c r="K9" s="100"/>
    </row>
    <row r="10" spans="2:16" s="16" customFormat="1" ht="42" customHeight="1" x14ac:dyDescent="0.2">
      <c r="B10" s="51" t="s">
        <v>211</v>
      </c>
      <c r="C10" s="100" t="s">
        <v>212</v>
      </c>
      <c r="D10" s="100"/>
      <c r="E10" s="100"/>
      <c r="F10" s="100"/>
      <c r="G10" s="100"/>
      <c r="H10" s="100"/>
      <c r="I10" s="100"/>
      <c r="J10" s="100"/>
      <c r="K10" s="100"/>
    </row>
    <row r="11" spans="2:16" s="16" customFormat="1" ht="51.75" customHeight="1" x14ac:dyDescent="0.2">
      <c r="B11" s="52" t="s">
        <v>219</v>
      </c>
      <c r="C11" s="100" t="s">
        <v>222</v>
      </c>
      <c r="D11" s="100"/>
      <c r="E11" s="100"/>
      <c r="F11" s="100"/>
      <c r="G11" s="100"/>
      <c r="H11" s="100"/>
      <c r="I11" s="100"/>
      <c r="J11" s="100"/>
      <c r="K11" s="100"/>
    </row>
    <row r="12" spans="2:16" ht="38.25" customHeight="1" x14ac:dyDescent="0.2">
      <c r="B12" s="51" t="s">
        <v>209</v>
      </c>
      <c r="C12" s="100" t="s">
        <v>210</v>
      </c>
      <c r="D12" s="100"/>
      <c r="E12" s="100"/>
      <c r="F12" s="100"/>
      <c r="G12" s="100"/>
      <c r="H12" s="100"/>
      <c r="I12" s="100"/>
      <c r="J12" s="100"/>
      <c r="K12" s="100"/>
    </row>
    <row r="13" spans="2:16" ht="39" customHeight="1" x14ac:dyDescent="0.2">
      <c r="B13" s="48" t="s">
        <v>196</v>
      </c>
      <c r="C13" s="100" t="s">
        <v>197</v>
      </c>
      <c r="D13" s="100"/>
      <c r="E13" s="100"/>
      <c r="F13" s="100"/>
      <c r="G13" s="100"/>
      <c r="H13" s="100"/>
      <c r="I13" s="100"/>
      <c r="J13" s="100"/>
      <c r="K13" s="100"/>
    </row>
  </sheetData>
  <mergeCells count="13">
    <mergeCell ref="B1:K1"/>
    <mergeCell ref="B2:K2"/>
    <mergeCell ref="B8:K8"/>
    <mergeCell ref="C9:K9"/>
    <mergeCell ref="C13:K13"/>
    <mergeCell ref="C12:K12"/>
    <mergeCell ref="C10:K10"/>
    <mergeCell ref="C11:K11"/>
    <mergeCell ref="C3:K3"/>
    <mergeCell ref="C4:K4"/>
    <mergeCell ref="C5:K5"/>
    <mergeCell ref="C6:K6"/>
    <mergeCell ref="C7:K7"/>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2016-10-04T11:27:43Z</dcterms:modified>
</cp:coreProperties>
</file>